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0B4C4C9-8DB3-4198-8806-69F599CE1A60}" xr6:coauthVersionLast="3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rashoda'!$A$1:$G$80</definedName>
    <definedName name="_xlnm.Print_Area" localSheetId="0">' Sažetak'!$A$1:$J$42</definedName>
    <definedName name="_xlnm.Print_Area" localSheetId="3">'Posebni dio'!$A$1:$G$48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" l="1"/>
  <c r="G36" i="4"/>
  <c r="G23" i="4"/>
  <c r="G27" i="4"/>
  <c r="G9" i="4"/>
  <c r="F52" i="4"/>
  <c r="F36" i="4"/>
  <c r="F23" i="4"/>
  <c r="F27" i="4"/>
  <c r="F9" i="4"/>
  <c r="E23" i="4"/>
  <c r="E27" i="4"/>
  <c r="E9" i="4"/>
  <c r="D23" i="4" l="1"/>
  <c r="D9" i="4"/>
  <c r="C52" i="4"/>
  <c r="C36" i="4"/>
  <c r="C9" i="4"/>
  <c r="F42" i="2" l="1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G13" i="2"/>
  <c r="F13" i="2"/>
  <c r="J10" i="2"/>
  <c r="I10" i="2"/>
  <c r="H10" i="2"/>
  <c r="G10" i="2"/>
  <c r="F10" i="2"/>
  <c r="G16" i="2" l="1"/>
  <c r="G25" i="2" s="1"/>
  <c r="G32" i="2" s="1"/>
  <c r="F16" i="2"/>
  <c r="F25" i="2" s="1"/>
  <c r="F32" i="2" s="1"/>
  <c r="F33" i="2" s="1"/>
  <c r="J16" i="2"/>
  <c r="I16" i="2"/>
  <c r="I25" i="2" s="1"/>
  <c r="I32" i="2" s="1"/>
  <c r="I33" i="2" s="1"/>
  <c r="H16" i="2"/>
  <c r="J25" i="2"/>
  <c r="J32" i="2" s="1"/>
  <c r="J33" i="2" s="1"/>
  <c r="H25" i="2"/>
  <c r="H32" i="2" s="1"/>
  <c r="H33" i="2" s="1"/>
  <c r="G33" i="2"/>
</calcChain>
</file>

<file path=xl/sharedStrings.xml><?xml version="1.0" encoding="utf-8"?>
<sst xmlns="http://schemas.openxmlformats.org/spreadsheetml/2006/main" count="247" uniqueCount="108">
  <si>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</si>
  <si>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</si>
  <si>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</si>
  <si>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</si>
  <si>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</si>
  <si>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</si>
  <si>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</si>
  <si>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</si>
  <si>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</si>
  <si>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</si>
  <si>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</si>
  <si>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</si>
  <si>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</si>
  <si>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</si>
  <si>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</si>
  <si>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</si>
  <si>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</si>
  <si>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</si>
  <si>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</si>
  <si>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</si>
  <si>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</si>
  <si>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</si>
  <si>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</si>
  <si>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</si>
  <si>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</si>
  <si>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</si>
  <si>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</si>
  <si>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</si>
  <si>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</si>
  <si>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</si>
  <si>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</si>
  <si>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</si>
  <si>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</si>
  <si>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</si>
  <si>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</si>
  <si>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</si>
  <si>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</si>
  <si>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</si>
  <si>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</si>
  <si>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</si>
  <si>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</si>
  <si>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</si>
  <si>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</si>
  <si>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</si>
  <si>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</si>
  <si>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</si>
  <si>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</si>
  <si>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</si>
  <si>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</si>
  <si>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</si>
  <si>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</si>
  <si>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</si>
  <si>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</si>
  <si>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</si>
  <si>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</si>
  <si>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</si>
  <si>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</si>
  <si>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</si>
  <si>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</si>
  <si>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</si>
  <si>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</si>
  <si>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</si>
  <si>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</si>
  <si>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</si>
  <si>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</si>
  <si>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</si>
  <si>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</si>
  <si>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…..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</si>
  <si>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</si>
  <si>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</si>
  <si>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</si>
  <si>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</si>
  <si>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</si>
  <si>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</si>
  <si>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 xml:space="preserve">
FINANCIJSKI PLAN PRORAČUNSKOG KORISNIKA JEDINICE LOKALNE I PODRUČNE (REGIONALNE) SAMOUPRAVE 
ZA GODINU T I PROJEKCIJE ZA GODINU T+1 I T+2 </t>
  </si>
  <si>
    <t>Prihodi od imovine</t>
  </si>
  <si>
    <t>Prihodi pos.propisi</t>
  </si>
  <si>
    <t>Prih.od nadlež.pror.i od HZZO  atem. Ug.obveza</t>
  </si>
  <si>
    <t>Višak prihoda preneseni</t>
  </si>
  <si>
    <t>Financijski rashodi</t>
  </si>
  <si>
    <t>Rash.za nabavu proizvedene dugotrajne imovine</t>
  </si>
  <si>
    <t>Opći prihodi i primici-dec</t>
  </si>
  <si>
    <t>1.3.</t>
  </si>
  <si>
    <t>3.1.1.</t>
  </si>
  <si>
    <t>4.3.1.</t>
  </si>
  <si>
    <t>Pomoći</t>
  </si>
  <si>
    <t>5.2.1.</t>
  </si>
  <si>
    <t>Ministarstvo PK</t>
  </si>
  <si>
    <t>5.4.1.</t>
  </si>
  <si>
    <t>JLS PK</t>
  </si>
  <si>
    <t>Osnovno obraz.-zakonski standard</t>
  </si>
  <si>
    <t>Redovni poslovi ust. osnovnog obrazov.</t>
  </si>
  <si>
    <t>OBRAZOVANJE</t>
  </si>
  <si>
    <t>00620</t>
  </si>
  <si>
    <t>06</t>
  </si>
  <si>
    <t>UO ZA OBRAZ.,KULT.ŠP. I TEH.KULT.</t>
  </si>
  <si>
    <t>Vlastiti prihodi i primici</t>
  </si>
  <si>
    <t>A102001</t>
  </si>
  <si>
    <t>JO1 1017</t>
  </si>
  <si>
    <t>A101701</t>
  </si>
  <si>
    <t>Rashodi za nab.nefinancijske imovine</t>
  </si>
  <si>
    <t>Rash.za nab. neproizv. dugotr .imovine</t>
  </si>
  <si>
    <t>Rash.za nab. proizved. dugotr .imovine</t>
  </si>
  <si>
    <t xml:space="preserve">Ministarstvo PK  </t>
  </si>
  <si>
    <t>Opći prihodi i primici-decentralizacija</t>
  </si>
  <si>
    <t>JO1 1020</t>
  </si>
  <si>
    <t>Dopunski nast.i vannast.pr.šk.i obr.instit.</t>
  </si>
  <si>
    <t>Financiranje - ostali rashodi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</si>
</sst>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23" fillId="2" borderId="4" xfId="3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4" xfId="3" applyFont="1" applyFill="1" applyBorder="1" applyAlignment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4" fontId="13" fillId="3" borderId="4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" fontId="13" fillId="0" borderId="4" xfId="2" applyNumberFormat="1" applyFont="1" applyBorder="1" applyAlignment="1">
      <alignment horizontal="right" wrapText="1"/>
    </xf>
    <xf numFmtId="4" fontId="15" fillId="4" borderId="2" xfId="2" quotePrefix="1" applyNumberFormat="1" applyFont="1" applyFill="1" applyBorder="1" applyAlignment="1">
      <alignment horizontal="right"/>
    </xf>
    <xf numFmtId="4" fontId="15" fillId="4" borderId="4" xfId="2" applyNumberFormat="1" applyFont="1" applyFill="1" applyBorder="1" applyAlignment="1">
      <alignment horizontal="right" wrapText="1"/>
    </xf>
    <xf numFmtId="4" fontId="15" fillId="3" borderId="2" xfId="2" quotePrefix="1" applyNumberFormat="1" applyFont="1" applyFill="1" applyBorder="1" applyAlignment="1">
      <alignment horizontal="right"/>
    </xf>
    <xf numFmtId="4" fontId="15" fillId="3" borderId="4" xfId="2" quotePrefix="1" applyNumberFormat="1" applyFont="1" applyFill="1" applyBorder="1" applyAlignment="1">
      <alignment horizontal="right"/>
    </xf>
    <xf numFmtId="4" fontId="8" fillId="2" borderId="4" xfId="3" applyNumberFormat="1" applyFont="1" applyFill="1" applyBorder="1" applyAlignment="1">
      <alignment horizontal="right"/>
    </xf>
    <xf numFmtId="4" fontId="4" fillId="0" borderId="0" xfId="3" applyNumberFormat="1" applyFont="1"/>
    <xf numFmtId="4" fontId="8" fillId="2" borderId="4" xfId="3" applyNumberFormat="1" applyFont="1" applyFill="1" applyBorder="1" applyAlignment="1">
      <alignment horizontal="right" wrapText="1"/>
    </xf>
    <xf numFmtId="4" fontId="15" fillId="2" borderId="4" xfId="3" applyNumberFormat="1" applyFont="1" applyFill="1" applyBorder="1" applyAlignment="1">
      <alignment horizontal="righ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4" fontId="22" fillId="2" borderId="4" xfId="3" quotePrefix="1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/>
    </xf>
    <xf numFmtId="4" fontId="22" fillId="2" borderId="4" xfId="3" quotePrefix="1" applyNumberFormat="1" applyFont="1" applyFill="1" applyBorder="1" applyAlignment="1">
      <alignment horizontal="right" vertical="center"/>
    </xf>
    <xf numFmtId="0" fontId="15" fillId="2" borderId="4" xfId="3" quotePrefix="1" applyFont="1" applyFill="1" applyBorder="1" applyAlignment="1">
      <alignment horizontal="left" vertical="center" indent="2"/>
    </xf>
    <xf numFmtId="4" fontId="13" fillId="2" borderId="4" xfId="3" applyNumberFormat="1" applyFont="1" applyFill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  <xf numFmtId="14" fontId="16" fillId="2" borderId="4" xfId="3" quotePrefix="1" applyNumberFormat="1" applyFont="1" applyFill="1" applyBorder="1" applyAlignment="1">
      <alignment horizontal="left" vertical="center" indent="2"/>
    </xf>
    <xf numFmtId="49" fontId="13" fillId="2" borderId="4" xfId="3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8" fillId="2" borderId="4" xfId="3" applyNumberFormat="1" applyFont="1" applyFill="1" applyBorder="1" applyAlignment="1">
      <alignment horizontal="left" indent="1"/>
    </xf>
    <xf numFmtId="4" fontId="13" fillId="2" borderId="4" xfId="3" applyNumberFormat="1" applyFont="1" applyFill="1" applyBorder="1" applyAlignment="1">
      <alignment horizontal="right" wrapText="1"/>
    </xf>
    <xf numFmtId="4" fontId="13" fillId="2" borderId="4" xfId="3" applyNumberFormat="1" applyFont="1" applyFill="1" applyBorder="1" applyAlignment="1"/>
    <xf numFmtId="16" fontId="13" fillId="2" borderId="4" xfId="3" applyNumberFormat="1" applyFont="1" applyFill="1" applyBorder="1" applyAlignment="1">
      <alignment horizontal="left" vertical="center"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opLeftCell="A3" zoomScaleNormal="100" workbookViewId="0">
      <selection activeCell="G32" sqref="G32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8"/>
    </row>
    <row r="2" spans="1:10" s="2" customFormat="1" ht="51" customHeight="1" x14ac:dyDescent="0.25">
      <c r="A2" s="89" t="s">
        <v>74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89" t="s">
        <v>0</v>
      </c>
      <c r="B4" s="89"/>
      <c r="C4" s="89"/>
      <c r="D4" s="89"/>
      <c r="E4" s="89"/>
      <c r="F4" s="89"/>
      <c r="G4" s="89"/>
      <c r="H4" s="89"/>
      <c r="I4" s="107"/>
      <c r="J4" s="107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89" t="s">
        <v>14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05" t="s">
        <v>12</v>
      </c>
      <c r="B8" s="106"/>
      <c r="C8" s="106"/>
      <c r="D8" s="106"/>
      <c r="E8" s="106"/>
      <c r="F8" s="66" t="s">
        <v>13</v>
      </c>
      <c r="G8" s="66" t="s">
        <v>23</v>
      </c>
      <c r="H8" s="67" t="s">
        <v>24</v>
      </c>
      <c r="I8" s="67" t="s">
        <v>25</v>
      </c>
      <c r="J8" s="67" t="s">
        <v>26</v>
      </c>
    </row>
    <row r="9" spans="1:10" s="28" customFormat="1" ht="12" customHeight="1" x14ac:dyDescent="0.25">
      <c r="A9" s="91">
        <v>1</v>
      </c>
      <c r="B9" s="91"/>
      <c r="C9" s="91"/>
      <c r="D9" s="91"/>
      <c r="E9" s="91"/>
      <c r="F9" s="68">
        <v>2</v>
      </c>
      <c r="G9" s="68">
        <v>3</v>
      </c>
      <c r="H9" s="69">
        <v>4</v>
      </c>
      <c r="I9" s="69">
        <v>5</v>
      </c>
      <c r="J9" s="69">
        <v>6</v>
      </c>
    </row>
    <row r="10" spans="1:10" s="2" customFormat="1" x14ac:dyDescent="0.25">
      <c r="A10" s="108" t="s">
        <v>3</v>
      </c>
      <c r="B10" s="101"/>
      <c r="C10" s="101"/>
      <c r="D10" s="101"/>
      <c r="E10" s="109"/>
      <c r="F10" s="71">
        <f>F11+F12</f>
        <v>726051.58</v>
      </c>
      <c r="G10" s="71">
        <f t="shared" ref="G10:J10" si="0">G11+G12</f>
        <v>953811.2</v>
      </c>
      <c r="H10" s="71">
        <f t="shared" si="0"/>
        <v>1055452.27</v>
      </c>
      <c r="I10" s="71">
        <f t="shared" si="0"/>
        <v>1091397.22</v>
      </c>
      <c r="J10" s="71">
        <f t="shared" si="0"/>
        <v>1139639.42</v>
      </c>
    </row>
    <row r="11" spans="1:10" s="2" customFormat="1" x14ac:dyDescent="0.25">
      <c r="A11" s="102" t="s">
        <v>1</v>
      </c>
      <c r="B11" s="103"/>
      <c r="C11" s="103"/>
      <c r="D11" s="103"/>
      <c r="E11" s="99"/>
      <c r="F11" s="72">
        <v>726051.58</v>
      </c>
      <c r="G11" s="72">
        <v>953811.2</v>
      </c>
      <c r="H11" s="72">
        <v>1055452.27</v>
      </c>
      <c r="I11" s="72">
        <v>1091397.22</v>
      </c>
      <c r="J11" s="72">
        <v>1139639.42</v>
      </c>
    </row>
    <row r="12" spans="1:10" s="2" customFormat="1" x14ac:dyDescent="0.25">
      <c r="A12" s="98" t="s">
        <v>2</v>
      </c>
      <c r="B12" s="99"/>
      <c r="C12" s="99"/>
      <c r="D12" s="99"/>
      <c r="E12" s="99"/>
      <c r="F12" s="72"/>
      <c r="G12" s="72">
        <v>0</v>
      </c>
      <c r="H12" s="72">
        <v>0</v>
      </c>
      <c r="I12" s="72"/>
      <c r="J12" s="72"/>
    </row>
    <row r="13" spans="1:10" s="2" customFormat="1" x14ac:dyDescent="0.25">
      <c r="A13" s="11" t="s">
        <v>6</v>
      </c>
      <c r="B13" s="26"/>
      <c r="C13" s="26"/>
      <c r="D13" s="26"/>
      <c r="E13" s="26"/>
      <c r="F13" s="71">
        <f>F14+F15</f>
        <v>742010.18</v>
      </c>
      <c r="G13" s="71">
        <f t="shared" ref="G13:J13" si="1">G14+G15</f>
        <v>1002870.43</v>
      </c>
      <c r="H13" s="71">
        <f t="shared" si="1"/>
        <v>1085152.27</v>
      </c>
      <c r="I13" s="71">
        <f t="shared" si="1"/>
        <v>1091397.22</v>
      </c>
      <c r="J13" s="71">
        <f t="shared" si="1"/>
        <v>1139639.42</v>
      </c>
    </row>
    <row r="14" spans="1:10" s="2" customFormat="1" x14ac:dyDescent="0.25">
      <c r="A14" s="104" t="s">
        <v>4</v>
      </c>
      <c r="B14" s="103"/>
      <c r="C14" s="103"/>
      <c r="D14" s="103"/>
      <c r="E14" s="103"/>
      <c r="F14" s="72">
        <v>707438.88</v>
      </c>
      <c r="G14" s="72">
        <v>959420.43</v>
      </c>
      <c r="H14" s="72">
        <v>1055002.27</v>
      </c>
      <c r="I14" s="72">
        <v>1081924.72</v>
      </c>
      <c r="J14" s="73">
        <v>1130143.29</v>
      </c>
    </row>
    <row r="15" spans="1:10" s="2" customFormat="1" x14ac:dyDescent="0.25">
      <c r="A15" s="98" t="s">
        <v>5</v>
      </c>
      <c r="B15" s="99"/>
      <c r="C15" s="99"/>
      <c r="D15" s="99"/>
      <c r="E15" s="99"/>
      <c r="F15" s="72">
        <v>34571.300000000003</v>
      </c>
      <c r="G15" s="72">
        <v>43450</v>
      </c>
      <c r="H15" s="72">
        <v>30150</v>
      </c>
      <c r="I15" s="72">
        <v>9472.5</v>
      </c>
      <c r="J15" s="73">
        <v>9496.1299999999992</v>
      </c>
    </row>
    <row r="16" spans="1:10" s="2" customFormat="1" x14ac:dyDescent="0.25">
      <c r="A16" s="100" t="s">
        <v>7</v>
      </c>
      <c r="B16" s="101"/>
      <c r="C16" s="101"/>
      <c r="D16" s="101"/>
      <c r="E16" s="101"/>
      <c r="F16" s="71">
        <f>F10-F13</f>
        <v>-15958.600000000093</v>
      </c>
      <c r="G16" s="71">
        <f t="shared" ref="G16:J16" si="2">G10-G13</f>
        <v>-49059.230000000098</v>
      </c>
      <c r="H16" s="71">
        <f t="shared" si="2"/>
        <v>-29700</v>
      </c>
      <c r="I16" s="71">
        <f t="shared" si="2"/>
        <v>0</v>
      </c>
      <c r="J16" s="71">
        <f t="shared" si="2"/>
        <v>0</v>
      </c>
    </row>
    <row r="17" spans="1:10" s="2" customFormat="1" ht="18.75" x14ac:dyDescent="0.25">
      <c r="A17" s="3"/>
      <c r="B17" s="12"/>
      <c r="C17" s="12"/>
      <c r="D17" s="12"/>
      <c r="E17" s="12"/>
      <c r="F17" s="12"/>
      <c r="G17" s="12"/>
      <c r="H17" s="13"/>
      <c r="I17" s="13"/>
      <c r="J17" s="13"/>
    </row>
    <row r="18" spans="1:10" s="2" customFormat="1" ht="18" customHeight="1" x14ac:dyDescent="0.25">
      <c r="A18" s="89" t="s">
        <v>15</v>
      </c>
      <c r="B18" s="90"/>
      <c r="C18" s="90"/>
      <c r="D18" s="90"/>
      <c r="E18" s="90"/>
      <c r="F18" s="90"/>
      <c r="G18" s="90"/>
      <c r="H18" s="90"/>
      <c r="I18" s="90"/>
      <c r="J18" s="90"/>
    </row>
    <row r="19" spans="1:10" s="2" customFormat="1" ht="18.75" x14ac:dyDescent="0.25">
      <c r="A19" s="3"/>
      <c r="B19" s="12"/>
      <c r="C19" s="12"/>
      <c r="D19" s="12"/>
      <c r="E19" s="12"/>
      <c r="F19" s="12"/>
      <c r="G19" s="12"/>
      <c r="H19" s="13"/>
      <c r="I19" s="13"/>
      <c r="J19" s="13"/>
    </row>
    <row r="20" spans="1:10" s="2" customFormat="1" ht="25.5" x14ac:dyDescent="0.25">
      <c r="A20" s="105" t="s">
        <v>12</v>
      </c>
      <c r="B20" s="106"/>
      <c r="C20" s="106"/>
      <c r="D20" s="106"/>
      <c r="E20" s="106"/>
      <c r="F20" s="66" t="s">
        <v>13</v>
      </c>
      <c r="G20" s="66" t="s">
        <v>23</v>
      </c>
      <c r="H20" s="67" t="s">
        <v>24</v>
      </c>
      <c r="I20" s="67" t="s">
        <v>25</v>
      </c>
      <c r="J20" s="67" t="s">
        <v>26</v>
      </c>
    </row>
    <row r="21" spans="1:10" s="28" customFormat="1" ht="12" customHeight="1" x14ac:dyDescent="0.25">
      <c r="A21" s="91">
        <v>1</v>
      </c>
      <c r="B21" s="91"/>
      <c r="C21" s="91"/>
      <c r="D21" s="91"/>
      <c r="E21" s="91"/>
      <c r="F21" s="68">
        <v>2</v>
      </c>
      <c r="G21" s="68">
        <v>3</v>
      </c>
      <c r="H21" s="69">
        <v>4</v>
      </c>
      <c r="I21" s="69">
        <v>5</v>
      </c>
      <c r="J21" s="69">
        <v>6</v>
      </c>
    </row>
    <row r="22" spans="1:10" s="2" customFormat="1" x14ac:dyDescent="0.25">
      <c r="A22" s="98" t="s">
        <v>8</v>
      </c>
      <c r="B22" s="99"/>
      <c r="C22" s="99"/>
      <c r="D22" s="99"/>
      <c r="E22" s="99"/>
      <c r="F22" s="10"/>
      <c r="G22" s="72"/>
      <c r="H22" s="72"/>
      <c r="I22" s="72"/>
      <c r="J22" s="73"/>
    </row>
    <row r="23" spans="1:10" s="2" customFormat="1" x14ac:dyDescent="0.25">
      <c r="A23" s="98" t="s">
        <v>9</v>
      </c>
      <c r="B23" s="99"/>
      <c r="C23" s="99"/>
      <c r="D23" s="99"/>
      <c r="E23" s="99"/>
      <c r="F23" s="10"/>
      <c r="G23" s="72"/>
      <c r="H23" s="72"/>
      <c r="I23" s="72"/>
      <c r="J23" s="73"/>
    </row>
    <row r="24" spans="1:10" s="2" customFormat="1" x14ac:dyDescent="0.25">
      <c r="A24" s="100" t="s">
        <v>10</v>
      </c>
      <c r="B24" s="101"/>
      <c r="C24" s="101"/>
      <c r="D24" s="101"/>
      <c r="E24" s="101"/>
      <c r="F24" s="71">
        <f>F22-F23</f>
        <v>0</v>
      </c>
      <c r="G24" s="71">
        <f t="shared" ref="G24:J24" si="3">G22-G23</f>
        <v>0</v>
      </c>
      <c r="H24" s="71">
        <f t="shared" si="3"/>
        <v>0</v>
      </c>
      <c r="I24" s="71">
        <f t="shared" si="3"/>
        <v>0</v>
      </c>
      <c r="J24" s="71">
        <f t="shared" si="3"/>
        <v>0</v>
      </c>
    </row>
    <row r="25" spans="1:10" s="2" customFormat="1" x14ac:dyDescent="0.25">
      <c r="A25" s="100" t="s">
        <v>11</v>
      </c>
      <c r="B25" s="101"/>
      <c r="C25" s="101"/>
      <c r="D25" s="101"/>
      <c r="E25" s="101"/>
      <c r="F25" s="71">
        <f>F16+F24</f>
        <v>-15958.600000000093</v>
      </c>
      <c r="G25" s="71">
        <f t="shared" ref="G25:J25" si="4">G16+G24</f>
        <v>-49059.230000000098</v>
      </c>
      <c r="H25" s="71">
        <f t="shared" si="4"/>
        <v>-29700</v>
      </c>
      <c r="I25" s="71">
        <f t="shared" si="4"/>
        <v>0</v>
      </c>
      <c r="J25" s="71">
        <f t="shared" si="4"/>
        <v>0</v>
      </c>
    </row>
    <row r="26" spans="1:10" s="2" customFormat="1" ht="18.75" x14ac:dyDescent="0.25">
      <c r="A26" s="14"/>
      <c r="B26" s="12"/>
      <c r="C26" s="12"/>
      <c r="D26" s="12"/>
      <c r="E26" s="12"/>
      <c r="F26" s="12"/>
      <c r="G26" s="12"/>
      <c r="H26" s="13"/>
      <c r="I26" s="13"/>
      <c r="J26" s="13"/>
    </row>
    <row r="27" spans="1:10" s="2" customFormat="1" ht="18" customHeight="1" x14ac:dyDescent="0.25">
      <c r="A27" s="89" t="s">
        <v>16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 s="2" customFormat="1" ht="18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</row>
    <row r="29" spans="1:10" s="2" customFormat="1" ht="25.5" x14ac:dyDescent="0.25">
      <c r="A29" s="92" t="s">
        <v>22</v>
      </c>
      <c r="B29" s="93"/>
      <c r="C29" s="93"/>
      <c r="D29" s="93"/>
      <c r="E29" s="94"/>
      <c r="F29" s="66" t="s">
        <v>13</v>
      </c>
      <c r="G29" s="66" t="s">
        <v>23</v>
      </c>
      <c r="H29" s="67" t="s">
        <v>24</v>
      </c>
      <c r="I29" s="67" t="s">
        <v>25</v>
      </c>
      <c r="J29" s="67" t="s">
        <v>26</v>
      </c>
    </row>
    <row r="30" spans="1:10" s="28" customFormat="1" ht="12" customHeight="1" x14ac:dyDescent="0.25">
      <c r="A30" s="91">
        <v>1</v>
      </c>
      <c r="B30" s="91"/>
      <c r="C30" s="91"/>
      <c r="D30" s="91"/>
      <c r="E30" s="91"/>
      <c r="F30" s="68">
        <v>2</v>
      </c>
      <c r="G30" s="68">
        <v>3</v>
      </c>
      <c r="H30" s="69">
        <v>4</v>
      </c>
      <c r="I30" s="69">
        <v>5</v>
      </c>
      <c r="J30" s="69">
        <v>6</v>
      </c>
    </row>
    <row r="31" spans="1:10" s="2" customFormat="1" ht="15" customHeight="1" x14ac:dyDescent="0.25">
      <c r="A31" s="95" t="s">
        <v>17</v>
      </c>
      <c r="B31" s="96"/>
      <c r="C31" s="96"/>
      <c r="D31" s="96"/>
      <c r="E31" s="97"/>
      <c r="F31" s="74">
        <v>65017.83</v>
      </c>
      <c r="G31" s="74">
        <v>49059.23</v>
      </c>
      <c r="H31" s="74">
        <v>29700</v>
      </c>
      <c r="I31" s="74">
        <v>0</v>
      </c>
      <c r="J31" s="75">
        <v>0</v>
      </c>
    </row>
    <row r="32" spans="1:10" s="2" customFormat="1" ht="15" customHeight="1" x14ac:dyDescent="0.25">
      <c r="A32" s="100" t="s">
        <v>18</v>
      </c>
      <c r="B32" s="101"/>
      <c r="C32" s="101"/>
      <c r="D32" s="101"/>
      <c r="E32" s="101"/>
      <c r="F32" s="76">
        <f>F25+F31</f>
        <v>49059.229999999909</v>
      </c>
      <c r="G32" s="76">
        <f t="shared" ref="G32:J32" si="5">G25+G31</f>
        <v>-9.4587448984384537E-11</v>
      </c>
      <c r="H32" s="76">
        <f t="shared" si="5"/>
        <v>0</v>
      </c>
      <c r="I32" s="76">
        <f t="shared" si="5"/>
        <v>0</v>
      </c>
      <c r="J32" s="77">
        <f t="shared" si="5"/>
        <v>0</v>
      </c>
    </row>
    <row r="33" spans="1:10" s="2" customFormat="1" ht="45" customHeight="1" x14ac:dyDescent="0.25">
      <c r="A33" s="108" t="s">
        <v>19</v>
      </c>
      <c r="B33" s="110"/>
      <c r="C33" s="110"/>
      <c r="D33" s="110"/>
      <c r="E33" s="111"/>
      <c r="F33" s="76">
        <f>F16+F24+F31-F32</f>
        <v>0</v>
      </c>
      <c r="G33" s="76">
        <f t="shared" ref="G33:J33" si="6">G16+G24+G31-G32</f>
        <v>0</v>
      </c>
      <c r="H33" s="76">
        <f t="shared" si="6"/>
        <v>0</v>
      </c>
      <c r="I33" s="76">
        <f t="shared" si="6"/>
        <v>0</v>
      </c>
      <c r="J33" s="77">
        <f t="shared" si="6"/>
        <v>0</v>
      </c>
    </row>
    <row r="34" spans="1:10" s="2" customFormat="1" ht="18" customHeight="1" x14ac:dyDescent="0.25">
      <c r="A34" s="23"/>
      <c r="B34" s="17"/>
      <c r="C34" s="17"/>
      <c r="D34" s="17"/>
      <c r="E34" s="17"/>
      <c r="F34" s="17"/>
      <c r="G34" s="17"/>
      <c r="H34" s="17"/>
      <c r="I34" s="17"/>
      <c r="J34" s="17"/>
    </row>
    <row r="35" spans="1:10" s="2" customFormat="1" ht="18" customHeight="1" x14ac:dyDescent="0.25">
      <c r="A35" s="112" t="s">
        <v>20</v>
      </c>
      <c r="B35" s="112"/>
      <c r="C35" s="112"/>
      <c r="D35" s="112"/>
      <c r="E35" s="112"/>
      <c r="F35" s="112"/>
      <c r="G35" s="112"/>
      <c r="H35" s="112"/>
      <c r="I35" s="112"/>
      <c r="J35" s="112"/>
    </row>
    <row r="36" spans="1:10" s="2" customFormat="1" ht="18.75" x14ac:dyDescent="0.25">
      <c r="A36" s="18"/>
      <c r="B36" s="19"/>
      <c r="C36" s="19"/>
      <c r="D36" s="19"/>
      <c r="E36" s="19"/>
      <c r="F36" s="19"/>
      <c r="G36" s="19"/>
      <c r="H36" s="20"/>
      <c r="I36" s="20"/>
      <c r="J36" s="20"/>
    </row>
    <row r="37" spans="1:10" s="2" customFormat="1" ht="25.5" x14ac:dyDescent="0.25">
      <c r="A37" s="92" t="s">
        <v>22</v>
      </c>
      <c r="B37" s="93"/>
      <c r="C37" s="93"/>
      <c r="D37" s="93"/>
      <c r="E37" s="94"/>
      <c r="F37" s="66" t="s">
        <v>13</v>
      </c>
      <c r="G37" s="66" t="s">
        <v>23</v>
      </c>
      <c r="H37" s="67" t="s">
        <v>24</v>
      </c>
      <c r="I37" s="67" t="s">
        <v>25</v>
      </c>
      <c r="J37" s="67" t="s">
        <v>26</v>
      </c>
    </row>
    <row r="38" spans="1:10" s="28" customFormat="1" ht="12" customHeight="1" x14ac:dyDescent="0.25">
      <c r="A38" s="91">
        <v>1</v>
      </c>
      <c r="B38" s="91"/>
      <c r="C38" s="91"/>
      <c r="D38" s="91"/>
      <c r="E38" s="91"/>
      <c r="F38" s="68">
        <v>2</v>
      </c>
      <c r="G38" s="68">
        <v>3</v>
      </c>
      <c r="H38" s="69">
        <v>4</v>
      </c>
      <c r="I38" s="69">
        <v>5</v>
      </c>
      <c r="J38" s="69">
        <v>6</v>
      </c>
    </row>
    <row r="39" spans="1:10" s="2" customFormat="1" x14ac:dyDescent="0.25">
      <c r="A39" s="95" t="s">
        <v>17</v>
      </c>
      <c r="B39" s="96"/>
      <c r="C39" s="96"/>
      <c r="D39" s="96"/>
      <c r="E39" s="97"/>
      <c r="F39" s="15">
        <v>0</v>
      </c>
      <c r="G39" s="15">
        <f>F42</f>
        <v>0</v>
      </c>
      <c r="H39" s="15">
        <f>G42</f>
        <v>0</v>
      </c>
      <c r="I39" s="15">
        <f>H42</f>
        <v>0</v>
      </c>
      <c r="J39" s="16">
        <f>I42</f>
        <v>0</v>
      </c>
    </row>
    <row r="40" spans="1:10" s="2" customFormat="1" ht="28.5" customHeight="1" x14ac:dyDescent="0.25">
      <c r="A40" s="95" t="s">
        <v>21</v>
      </c>
      <c r="B40" s="96"/>
      <c r="C40" s="96"/>
      <c r="D40" s="96"/>
      <c r="E40" s="97"/>
      <c r="F40" s="15">
        <v>0</v>
      </c>
      <c r="G40" s="15">
        <v>0</v>
      </c>
      <c r="H40" s="15">
        <v>0</v>
      </c>
      <c r="I40" s="15">
        <v>0</v>
      </c>
      <c r="J40" s="16">
        <v>0</v>
      </c>
    </row>
    <row r="41" spans="1:10" s="2" customFormat="1" ht="25.5" customHeight="1" x14ac:dyDescent="0.25">
      <c r="A41" s="95" t="s">
        <v>73</v>
      </c>
      <c r="B41" s="113"/>
      <c r="C41" s="113"/>
      <c r="D41" s="113"/>
      <c r="E41" s="114"/>
      <c r="F41" s="15">
        <v>0</v>
      </c>
      <c r="G41" s="15">
        <v>0</v>
      </c>
      <c r="H41" s="15">
        <v>0</v>
      </c>
      <c r="I41" s="15">
        <v>0</v>
      </c>
      <c r="J41" s="16">
        <v>0</v>
      </c>
    </row>
    <row r="42" spans="1:10" s="2" customFormat="1" ht="15" customHeight="1" x14ac:dyDescent="0.25">
      <c r="A42" s="100" t="s">
        <v>18</v>
      </c>
      <c r="B42" s="101"/>
      <c r="C42" s="101"/>
      <c r="D42" s="101"/>
      <c r="E42" s="101"/>
      <c r="F42" s="21">
        <f>F39-F40+F41</f>
        <v>0</v>
      </c>
      <c r="G42" s="21">
        <f t="shared" ref="G42:J42" si="7">G39-G40+G41</f>
        <v>0</v>
      </c>
      <c r="H42" s="21">
        <f t="shared" si="7"/>
        <v>0</v>
      </c>
      <c r="I42" s="21">
        <f t="shared" si="7"/>
        <v>0</v>
      </c>
      <c r="J42" s="22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opLeftCell="A40" zoomScaleNormal="100" workbookViewId="0">
      <selection activeCell="B77" sqref="B77"/>
    </sheetView>
  </sheetViews>
  <sheetFormatPr defaultColWidth="8.85546875" defaultRowHeight="15" x14ac:dyDescent="0.25"/>
  <cols>
    <col min="1" max="1" width="11.28515625" style="28" bestFit="1" customWidth="1"/>
    <col min="2" max="2" width="44.7109375" style="28" customWidth="1"/>
    <col min="3" max="4" width="19.5703125" style="28" customWidth="1"/>
    <col min="5" max="8" width="19.42578125" style="28" customWidth="1"/>
    <col min="9" max="10" width="25.28515625" style="28" customWidth="1"/>
    <col min="11" max="16384" width="8.85546875" style="28"/>
  </cols>
  <sheetData>
    <row r="1" spans="1:10" ht="18.75" x14ac:dyDescent="0.25">
      <c r="A1" s="58"/>
      <c r="B1" s="27"/>
      <c r="C1" s="27"/>
      <c r="D1" s="27"/>
      <c r="E1" s="27"/>
      <c r="F1" s="27"/>
      <c r="G1" s="27"/>
      <c r="H1" s="27"/>
      <c r="I1" s="27"/>
      <c r="J1" s="27"/>
    </row>
    <row r="2" spans="1:10" ht="15.6" customHeight="1" x14ac:dyDescent="0.25">
      <c r="A2" s="115" t="s">
        <v>27</v>
      </c>
      <c r="B2" s="115"/>
      <c r="C2" s="115"/>
      <c r="D2" s="115"/>
      <c r="E2" s="115"/>
      <c r="F2" s="115"/>
      <c r="G2" s="115"/>
      <c r="H2" s="53"/>
      <c r="I2" s="30"/>
      <c r="J2" s="30"/>
    </row>
    <row r="3" spans="1:10" ht="18.75" x14ac:dyDescent="0.25">
      <c r="A3" s="27"/>
      <c r="B3" s="27"/>
      <c r="C3" s="27"/>
      <c r="D3" s="27"/>
      <c r="E3" s="27"/>
      <c r="F3" s="27"/>
      <c r="G3" s="27"/>
      <c r="H3" s="27"/>
      <c r="I3" s="29"/>
      <c r="J3" s="29"/>
    </row>
    <row r="4" spans="1:10" ht="15.6" customHeight="1" x14ac:dyDescent="0.25">
      <c r="A4" s="115" t="s">
        <v>28</v>
      </c>
      <c r="B4" s="115"/>
      <c r="C4" s="115"/>
      <c r="D4" s="115"/>
      <c r="E4" s="115"/>
      <c r="F4" s="115"/>
      <c r="G4" s="115"/>
      <c r="H4" s="53"/>
      <c r="I4" s="31"/>
      <c r="J4" s="31"/>
    </row>
    <row r="5" spans="1:10" ht="18.75" x14ac:dyDescent="0.25">
      <c r="A5" s="27"/>
      <c r="B5" s="27"/>
      <c r="C5" s="27"/>
      <c r="D5" s="27"/>
      <c r="E5" s="27"/>
      <c r="F5" s="27"/>
      <c r="G5" s="27"/>
      <c r="H5" s="27"/>
      <c r="I5" s="29"/>
      <c r="J5" s="29"/>
    </row>
    <row r="6" spans="1:10" ht="25.5" x14ac:dyDescent="0.25">
      <c r="A6" s="32" t="s">
        <v>43</v>
      </c>
      <c r="B6" s="33" t="s">
        <v>22</v>
      </c>
      <c r="C6" s="34" t="s">
        <v>13</v>
      </c>
      <c r="D6" s="34" t="s">
        <v>23</v>
      </c>
      <c r="E6" s="32" t="s">
        <v>24</v>
      </c>
      <c r="F6" s="32" t="s">
        <v>25</v>
      </c>
      <c r="G6" s="32" t="s">
        <v>26</v>
      </c>
    </row>
    <row r="7" spans="1:10" s="36" customFormat="1" ht="11.25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10" x14ac:dyDescent="0.25">
      <c r="A8" s="37"/>
      <c r="B8" s="37" t="s">
        <v>29</v>
      </c>
      <c r="C8" s="81">
        <v>726051.58</v>
      </c>
      <c r="D8" s="81">
        <v>953811.2</v>
      </c>
      <c r="E8" s="88">
        <v>1055452.27</v>
      </c>
      <c r="F8" s="88">
        <v>1091397.22</v>
      </c>
      <c r="G8" s="88">
        <v>1139639.42</v>
      </c>
    </row>
    <row r="9" spans="1:10" x14ac:dyDescent="0.25">
      <c r="A9" s="37">
        <v>6</v>
      </c>
      <c r="B9" s="37" t="s">
        <v>30</v>
      </c>
      <c r="C9" s="81">
        <f>SUM(C10:C14)</f>
        <v>726051.58</v>
      </c>
      <c r="D9" s="81">
        <f>SUM(D10:D14)</f>
        <v>953811.2</v>
      </c>
      <c r="E9" s="88">
        <f>SUM(E10:E14)</f>
        <v>1055452.27</v>
      </c>
      <c r="F9" s="88">
        <f>SUM(F10:F14)</f>
        <v>1091397.22</v>
      </c>
      <c r="G9" s="88">
        <f>SUM(G10:G14)</f>
        <v>1139639.42</v>
      </c>
    </row>
    <row r="10" spans="1:10" ht="25.5" x14ac:dyDescent="0.25">
      <c r="A10" s="51">
        <v>63</v>
      </c>
      <c r="B10" s="39" t="s">
        <v>31</v>
      </c>
      <c r="C10" s="82">
        <v>609390.74</v>
      </c>
      <c r="D10" s="82">
        <v>824750</v>
      </c>
      <c r="E10" s="78">
        <v>928899</v>
      </c>
      <c r="F10" s="78">
        <v>964843.95</v>
      </c>
      <c r="G10" s="78">
        <v>1013086.15</v>
      </c>
    </row>
    <row r="11" spans="1:10" x14ac:dyDescent="0.25">
      <c r="A11" s="51">
        <v>64</v>
      </c>
      <c r="B11" s="39" t="s">
        <v>75</v>
      </c>
      <c r="C11" s="82">
        <v>0.1</v>
      </c>
      <c r="D11" s="82">
        <v>0</v>
      </c>
      <c r="E11" s="78"/>
      <c r="F11" s="78"/>
      <c r="G11" s="78"/>
    </row>
    <row r="12" spans="1:10" x14ac:dyDescent="0.25">
      <c r="A12" s="51">
        <v>65</v>
      </c>
      <c r="B12" s="39" t="s">
        <v>76</v>
      </c>
      <c r="C12" s="82">
        <v>42174.54</v>
      </c>
      <c r="D12" s="82">
        <v>57000</v>
      </c>
      <c r="E12" s="78">
        <v>59000</v>
      </c>
      <c r="F12" s="78">
        <v>59000</v>
      </c>
      <c r="G12" s="78">
        <v>59000</v>
      </c>
    </row>
    <row r="13" spans="1:10" ht="25.5" x14ac:dyDescent="0.25">
      <c r="A13" s="52">
        <v>66</v>
      </c>
      <c r="B13" s="39" t="s">
        <v>32</v>
      </c>
      <c r="C13" s="82">
        <v>4152.1099999999997</v>
      </c>
      <c r="D13" s="82">
        <v>5500</v>
      </c>
      <c r="E13" s="78">
        <v>5500</v>
      </c>
      <c r="F13" s="78">
        <v>5500</v>
      </c>
      <c r="G13" s="78">
        <v>5500</v>
      </c>
    </row>
    <row r="14" spans="1:10" x14ac:dyDescent="0.25">
      <c r="A14" s="52">
        <v>67</v>
      </c>
      <c r="B14" s="39" t="s">
        <v>77</v>
      </c>
      <c r="C14" s="82">
        <v>70334.09</v>
      </c>
      <c r="D14" s="82">
        <v>66561.2</v>
      </c>
      <c r="E14" s="78">
        <v>62053.27</v>
      </c>
      <c r="F14" s="78">
        <v>62053.27</v>
      </c>
      <c r="G14" s="78">
        <v>62053.27</v>
      </c>
    </row>
    <row r="15" spans="1:10" x14ac:dyDescent="0.25">
      <c r="A15" s="87">
        <v>92</v>
      </c>
      <c r="B15" s="37" t="s">
        <v>78</v>
      </c>
      <c r="C15" s="81">
        <v>65017.83</v>
      </c>
      <c r="D15" s="81">
        <v>49059.23</v>
      </c>
      <c r="E15" s="88">
        <v>29700</v>
      </c>
      <c r="F15" s="88"/>
      <c r="G15" s="88"/>
    </row>
    <row r="16" spans="1:10" x14ac:dyDescent="0.25">
      <c r="A16" s="41">
        <v>7</v>
      </c>
      <c r="B16" s="37" t="s">
        <v>34</v>
      </c>
      <c r="C16" s="82"/>
      <c r="D16" s="82"/>
      <c r="E16" s="78"/>
      <c r="F16" s="78"/>
      <c r="G16" s="78"/>
    </row>
    <row r="17" spans="1:7" x14ac:dyDescent="0.25">
      <c r="A17" s="52">
        <v>72</v>
      </c>
      <c r="B17" s="42" t="s">
        <v>35</v>
      </c>
      <c r="C17" s="83"/>
      <c r="D17" s="83"/>
      <c r="E17" s="78"/>
      <c r="F17" s="78"/>
      <c r="G17" s="78"/>
    </row>
    <row r="18" spans="1:7" x14ac:dyDescent="0.25">
      <c r="A18" s="52" t="s">
        <v>33</v>
      </c>
      <c r="B18" s="43"/>
      <c r="C18" s="84"/>
      <c r="D18" s="84"/>
      <c r="E18" s="78"/>
      <c r="F18" s="78"/>
      <c r="G18" s="78"/>
    </row>
    <row r="20" spans="1:7" ht="25.5" x14ac:dyDescent="0.25">
      <c r="A20" s="32" t="s">
        <v>43</v>
      </c>
      <c r="B20" s="33" t="s">
        <v>22</v>
      </c>
      <c r="C20" s="34" t="s">
        <v>13</v>
      </c>
      <c r="D20" s="34" t="s">
        <v>23</v>
      </c>
      <c r="E20" s="32" t="s">
        <v>24</v>
      </c>
      <c r="F20" s="32" t="s">
        <v>25</v>
      </c>
      <c r="G20" s="32" t="s">
        <v>26</v>
      </c>
    </row>
    <row r="21" spans="1:7" s="36" customFormat="1" ht="11.25" x14ac:dyDescent="0.2">
      <c r="A21" s="35">
        <v>1</v>
      </c>
      <c r="B21" s="35">
        <v>2</v>
      </c>
      <c r="C21" s="35">
        <v>3</v>
      </c>
      <c r="D21" s="35">
        <v>4</v>
      </c>
      <c r="E21" s="35">
        <v>5</v>
      </c>
      <c r="F21" s="35">
        <v>6</v>
      </c>
      <c r="G21" s="35">
        <v>7</v>
      </c>
    </row>
    <row r="22" spans="1:7" x14ac:dyDescent="0.25">
      <c r="A22" s="37"/>
      <c r="B22" s="37" t="s">
        <v>36</v>
      </c>
      <c r="C22" s="81">
        <v>742010.18</v>
      </c>
      <c r="D22" s="81">
        <v>1002870.43</v>
      </c>
      <c r="E22" s="88">
        <v>1085152.27</v>
      </c>
      <c r="F22" s="88">
        <v>1091397.22</v>
      </c>
      <c r="G22" s="88">
        <v>1139639.42</v>
      </c>
    </row>
    <row r="23" spans="1:7" x14ac:dyDescent="0.25">
      <c r="A23" s="37">
        <v>3</v>
      </c>
      <c r="B23" s="37" t="s">
        <v>37</v>
      </c>
      <c r="C23" s="81">
        <v>707438.88</v>
      </c>
      <c r="D23" s="81">
        <f>SUM(D24:D26)</f>
        <v>959420.42999999993</v>
      </c>
      <c r="E23" s="88">
        <f>SUM(E24:E26)</f>
        <v>1045002.27</v>
      </c>
      <c r="F23" s="88">
        <f>SUM(F24:F26)</f>
        <v>1081924.72</v>
      </c>
      <c r="G23" s="88">
        <f>SUM(G24:G26)</f>
        <v>1130143.29</v>
      </c>
    </row>
    <row r="24" spans="1:7" x14ac:dyDescent="0.25">
      <c r="A24" s="51">
        <v>31</v>
      </c>
      <c r="B24" s="39" t="s">
        <v>38</v>
      </c>
      <c r="C24" s="82">
        <v>604145.87</v>
      </c>
      <c r="D24" s="82">
        <v>822510</v>
      </c>
      <c r="E24" s="78">
        <v>915289</v>
      </c>
      <c r="F24" s="78">
        <v>961053.45</v>
      </c>
      <c r="G24" s="78">
        <v>1009106.12</v>
      </c>
    </row>
    <row r="25" spans="1:7" x14ac:dyDescent="0.25">
      <c r="A25" s="52">
        <v>32</v>
      </c>
      <c r="B25" s="40" t="s">
        <v>39</v>
      </c>
      <c r="C25" s="85">
        <v>102553.58</v>
      </c>
      <c r="D25" s="85">
        <v>136060.43</v>
      </c>
      <c r="E25" s="78">
        <v>128663.27</v>
      </c>
      <c r="F25" s="78">
        <v>119821.27</v>
      </c>
      <c r="G25" s="78">
        <v>119987.17</v>
      </c>
    </row>
    <row r="26" spans="1:7" x14ac:dyDescent="0.25">
      <c r="A26" s="52">
        <v>34</v>
      </c>
      <c r="B26" s="40" t="s">
        <v>79</v>
      </c>
      <c r="C26" s="86">
        <v>739.43</v>
      </c>
      <c r="D26" s="85">
        <v>850</v>
      </c>
      <c r="E26" s="78">
        <v>1050</v>
      </c>
      <c r="F26" s="78">
        <v>1050</v>
      </c>
      <c r="G26" s="78">
        <v>1050</v>
      </c>
    </row>
    <row r="27" spans="1:7" x14ac:dyDescent="0.25">
      <c r="A27" s="45">
        <v>4</v>
      </c>
      <c r="B27" s="46" t="s">
        <v>40</v>
      </c>
      <c r="C27" s="81">
        <v>34571.300000000003</v>
      </c>
      <c r="D27" s="81">
        <v>43450</v>
      </c>
      <c r="E27" s="88">
        <f>SUM(E28:E29)</f>
        <v>40150</v>
      </c>
      <c r="F27" s="88">
        <f>SUM(F28:F29)</f>
        <v>9472.5</v>
      </c>
      <c r="G27" s="88">
        <f>SUM(G28:G29)</f>
        <v>9496.1299999999992</v>
      </c>
    </row>
    <row r="28" spans="1:7" x14ac:dyDescent="0.25">
      <c r="A28" s="51">
        <v>41</v>
      </c>
      <c r="B28" s="47" t="s">
        <v>41</v>
      </c>
      <c r="C28" s="82">
        <v>27000</v>
      </c>
      <c r="D28" s="82">
        <v>12000</v>
      </c>
      <c r="E28" s="78">
        <v>15000</v>
      </c>
      <c r="F28" s="78">
        <v>1000</v>
      </c>
      <c r="G28" s="80">
        <v>1000</v>
      </c>
    </row>
    <row r="29" spans="1:7" x14ac:dyDescent="0.25">
      <c r="A29" s="51">
        <v>42</v>
      </c>
      <c r="B29" s="40" t="s">
        <v>80</v>
      </c>
      <c r="C29" s="85">
        <v>7571.3</v>
      </c>
      <c r="D29" s="85">
        <v>31450</v>
      </c>
      <c r="E29" s="78">
        <v>25150</v>
      </c>
      <c r="F29" s="78">
        <v>8472.5</v>
      </c>
      <c r="G29" s="80">
        <v>8496.1299999999992</v>
      </c>
    </row>
    <row r="32" spans="1:7" ht="15.6" customHeight="1" x14ac:dyDescent="0.25">
      <c r="A32" s="115" t="s">
        <v>42</v>
      </c>
      <c r="B32" s="115"/>
      <c r="C32" s="115"/>
      <c r="D32" s="115"/>
      <c r="E32" s="115"/>
      <c r="F32" s="115"/>
      <c r="G32" s="115"/>
    </row>
    <row r="33" spans="1:8" ht="18.75" x14ac:dyDescent="0.25">
      <c r="A33" s="27"/>
      <c r="B33" s="27"/>
      <c r="C33" s="27"/>
      <c r="D33" s="27"/>
      <c r="E33" s="27"/>
      <c r="F33" s="27"/>
      <c r="G33" s="27"/>
      <c r="H33" s="27"/>
    </row>
    <row r="34" spans="1:8" ht="25.5" x14ac:dyDescent="0.25">
      <c r="A34" s="32" t="s">
        <v>43</v>
      </c>
      <c r="B34" s="33" t="s">
        <v>22</v>
      </c>
      <c r="C34" s="34" t="s">
        <v>13</v>
      </c>
      <c r="D34" s="34" t="s">
        <v>23</v>
      </c>
      <c r="E34" s="32" t="s">
        <v>24</v>
      </c>
      <c r="F34" s="32" t="s">
        <v>25</v>
      </c>
      <c r="G34" s="32" t="s">
        <v>26</v>
      </c>
    </row>
    <row r="35" spans="1:8" s="36" customFormat="1" ht="11.25" x14ac:dyDescent="0.2">
      <c r="A35" s="35">
        <v>1</v>
      </c>
      <c r="B35" s="35">
        <v>2</v>
      </c>
      <c r="C35" s="35">
        <v>3</v>
      </c>
      <c r="D35" s="35">
        <v>4</v>
      </c>
      <c r="E35" s="35">
        <v>5</v>
      </c>
      <c r="F35" s="35">
        <v>6</v>
      </c>
      <c r="G35" s="35">
        <v>7</v>
      </c>
    </row>
    <row r="36" spans="1:8" x14ac:dyDescent="0.25">
      <c r="A36" s="37"/>
      <c r="B36" s="37" t="s">
        <v>29</v>
      </c>
      <c r="C36" s="81">
        <f>SUM(C37:C48)</f>
        <v>726051.58</v>
      </c>
      <c r="D36" s="81">
        <v>953811.2</v>
      </c>
      <c r="E36" s="88">
        <v>1055452.27</v>
      </c>
      <c r="F36" s="88">
        <f>SUM(F38:F47)</f>
        <v>1091397.22</v>
      </c>
      <c r="G36" s="88">
        <f>SUM(G38:G47)</f>
        <v>1139639.42</v>
      </c>
    </row>
    <row r="37" spans="1:8" x14ac:dyDescent="0.25">
      <c r="A37" s="37">
        <v>1</v>
      </c>
      <c r="B37" s="37" t="s">
        <v>44</v>
      </c>
      <c r="C37" s="81"/>
      <c r="D37" s="81"/>
      <c r="E37" s="78"/>
      <c r="F37" s="78"/>
      <c r="G37" s="78"/>
    </row>
    <row r="38" spans="1:8" x14ac:dyDescent="0.25">
      <c r="A38" s="55" t="s">
        <v>82</v>
      </c>
      <c r="B38" s="39" t="s">
        <v>81</v>
      </c>
      <c r="C38" s="82">
        <v>70334.09</v>
      </c>
      <c r="D38" s="82">
        <v>66561.2</v>
      </c>
      <c r="E38" s="78">
        <v>62053.27</v>
      </c>
      <c r="F38" s="78">
        <v>62053.27</v>
      </c>
      <c r="G38" s="78">
        <v>62053.27</v>
      </c>
    </row>
    <row r="39" spans="1:8" x14ac:dyDescent="0.25">
      <c r="A39" s="52" t="s">
        <v>33</v>
      </c>
      <c r="B39" s="39"/>
      <c r="C39" s="82"/>
      <c r="D39" s="82"/>
      <c r="E39" s="78"/>
      <c r="F39" s="78"/>
      <c r="G39" s="78"/>
    </row>
    <row r="40" spans="1:8" x14ac:dyDescent="0.25">
      <c r="A40" s="41">
        <v>3</v>
      </c>
      <c r="B40" s="37" t="s">
        <v>69</v>
      </c>
      <c r="C40" s="82"/>
      <c r="D40" s="82"/>
      <c r="E40" s="78"/>
      <c r="F40" s="78"/>
      <c r="G40" s="78"/>
    </row>
    <row r="41" spans="1:8" x14ac:dyDescent="0.25">
      <c r="A41" s="52" t="s">
        <v>83</v>
      </c>
      <c r="B41" s="42" t="s">
        <v>45</v>
      </c>
      <c r="C41" s="83">
        <v>4152.21</v>
      </c>
      <c r="D41" s="83">
        <v>5500</v>
      </c>
      <c r="E41" s="78">
        <v>5500</v>
      </c>
      <c r="F41" s="78">
        <v>5500</v>
      </c>
      <c r="G41" s="78">
        <v>5500</v>
      </c>
    </row>
    <row r="42" spans="1:8" x14ac:dyDescent="0.25">
      <c r="A42" s="52"/>
      <c r="B42" s="42"/>
      <c r="C42" s="83"/>
      <c r="D42" s="83"/>
      <c r="E42" s="78"/>
      <c r="F42" s="78"/>
      <c r="G42" s="78"/>
    </row>
    <row r="43" spans="1:8" x14ac:dyDescent="0.25">
      <c r="A43" s="41">
        <v>4</v>
      </c>
      <c r="B43" s="37" t="s">
        <v>70</v>
      </c>
      <c r="C43" s="82"/>
      <c r="D43" s="82"/>
      <c r="E43" s="78"/>
      <c r="F43" s="78"/>
      <c r="G43" s="78"/>
    </row>
    <row r="44" spans="1:8" x14ac:dyDescent="0.25">
      <c r="A44" s="52" t="s">
        <v>84</v>
      </c>
      <c r="B44" s="42" t="s">
        <v>68</v>
      </c>
      <c r="C44" s="83">
        <v>42174.54</v>
      </c>
      <c r="D44" s="83">
        <v>57000</v>
      </c>
      <c r="E44" s="78">
        <v>59000</v>
      </c>
      <c r="F44" s="78">
        <v>59000</v>
      </c>
      <c r="G44" s="78">
        <v>59000</v>
      </c>
    </row>
    <row r="45" spans="1:8" x14ac:dyDescent="0.25">
      <c r="A45" s="52"/>
      <c r="B45" s="42"/>
      <c r="C45" s="83"/>
      <c r="D45" s="83"/>
      <c r="E45" s="78"/>
      <c r="F45" s="78"/>
      <c r="G45" s="78"/>
    </row>
    <row r="46" spans="1:8" x14ac:dyDescent="0.25">
      <c r="A46" s="52">
        <v>5</v>
      </c>
      <c r="B46" s="42" t="s">
        <v>85</v>
      </c>
      <c r="C46" s="83"/>
      <c r="D46" s="83"/>
      <c r="E46" s="78"/>
      <c r="F46" s="78"/>
      <c r="G46" s="78"/>
    </row>
    <row r="47" spans="1:8" x14ac:dyDescent="0.25">
      <c r="A47" s="117" t="s">
        <v>86</v>
      </c>
      <c r="B47" s="42" t="s">
        <v>87</v>
      </c>
      <c r="C47" s="83">
        <v>609390.74</v>
      </c>
      <c r="D47" s="83">
        <v>824750</v>
      </c>
      <c r="E47" s="78">
        <v>918899</v>
      </c>
      <c r="F47" s="78">
        <v>964843.95</v>
      </c>
      <c r="G47" s="78">
        <v>1013086.15</v>
      </c>
    </row>
    <row r="48" spans="1:8" x14ac:dyDescent="0.25">
      <c r="A48" s="52" t="s">
        <v>88</v>
      </c>
      <c r="B48" s="42" t="s">
        <v>89</v>
      </c>
      <c r="C48" s="83"/>
      <c r="D48" s="83"/>
      <c r="E48" s="78">
        <v>10000</v>
      </c>
      <c r="F48" s="78"/>
      <c r="G48" s="78"/>
    </row>
    <row r="49" spans="1:7" x14ac:dyDescent="0.25">
      <c r="D49" s="79"/>
      <c r="E49" s="79"/>
      <c r="F49" s="79"/>
      <c r="G49" s="79"/>
    </row>
    <row r="50" spans="1:7" ht="25.5" x14ac:dyDescent="0.25">
      <c r="A50" s="32" t="s">
        <v>43</v>
      </c>
      <c r="B50" s="33" t="s">
        <v>22</v>
      </c>
      <c r="C50" s="34" t="s">
        <v>13</v>
      </c>
      <c r="D50" s="34" t="s">
        <v>23</v>
      </c>
      <c r="E50" s="32" t="s">
        <v>24</v>
      </c>
      <c r="F50" s="32" t="s">
        <v>25</v>
      </c>
      <c r="G50" s="32" t="s">
        <v>26</v>
      </c>
    </row>
    <row r="51" spans="1:7" s="36" customFormat="1" ht="11.25" x14ac:dyDescent="0.2">
      <c r="A51" s="35">
        <v>1</v>
      </c>
      <c r="B51" s="35">
        <v>2</v>
      </c>
      <c r="C51" s="35">
        <v>3</v>
      </c>
      <c r="D51" s="35">
        <v>4</v>
      </c>
      <c r="E51" s="35">
        <v>5</v>
      </c>
      <c r="F51" s="35">
        <v>6</v>
      </c>
      <c r="G51" s="35">
        <v>7</v>
      </c>
    </row>
    <row r="52" spans="1:7" x14ac:dyDescent="0.25">
      <c r="A52" s="37"/>
      <c r="B52" s="37" t="s">
        <v>36</v>
      </c>
      <c r="C52" s="81">
        <f>SUM(C53:C66)</f>
        <v>742010.17999999993</v>
      </c>
      <c r="D52" s="81">
        <v>1002870.43</v>
      </c>
      <c r="E52" s="88">
        <v>1085152.27</v>
      </c>
      <c r="F52" s="88">
        <f>SUM(F54:F63)</f>
        <v>1091397.22</v>
      </c>
      <c r="G52" s="88">
        <f>SUM(G53:G63)</f>
        <v>1139639.42</v>
      </c>
    </row>
    <row r="53" spans="1:7" x14ac:dyDescent="0.25">
      <c r="A53" s="37">
        <v>1</v>
      </c>
      <c r="B53" s="37" t="s">
        <v>44</v>
      </c>
      <c r="C53" s="81"/>
      <c r="D53" s="81"/>
      <c r="E53" s="78"/>
      <c r="F53" s="78"/>
      <c r="G53" s="78"/>
    </row>
    <row r="54" spans="1:7" x14ac:dyDescent="0.25">
      <c r="A54" s="39" t="s">
        <v>82</v>
      </c>
      <c r="B54" s="39" t="s">
        <v>81</v>
      </c>
      <c r="C54" s="82">
        <v>70334.09</v>
      </c>
      <c r="D54" s="82">
        <v>66561.2</v>
      </c>
      <c r="E54" s="78">
        <v>62053.27</v>
      </c>
      <c r="F54" s="78">
        <v>62053.27</v>
      </c>
      <c r="G54" s="78">
        <v>62053.27</v>
      </c>
    </row>
    <row r="55" spans="1:7" x14ac:dyDescent="0.25">
      <c r="A55" s="52" t="s">
        <v>33</v>
      </c>
      <c r="B55" s="44"/>
      <c r="C55" s="86"/>
      <c r="D55" s="86"/>
      <c r="E55" s="78"/>
      <c r="F55" s="78"/>
      <c r="G55" s="78"/>
    </row>
    <row r="56" spans="1:7" x14ac:dyDescent="0.25">
      <c r="A56" s="41">
        <v>3</v>
      </c>
      <c r="B56" s="37" t="s">
        <v>69</v>
      </c>
      <c r="C56" s="82"/>
      <c r="D56" s="82"/>
      <c r="E56" s="78"/>
      <c r="F56" s="78"/>
      <c r="G56" s="78"/>
    </row>
    <row r="57" spans="1:7" x14ac:dyDescent="0.25">
      <c r="A57" s="52" t="s">
        <v>83</v>
      </c>
      <c r="B57" s="42" t="s">
        <v>45</v>
      </c>
      <c r="C57" s="83">
        <v>4152.21</v>
      </c>
      <c r="D57" s="83">
        <v>5500</v>
      </c>
      <c r="E57" s="78">
        <v>5500</v>
      </c>
      <c r="F57" s="78">
        <v>5500</v>
      </c>
      <c r="G57" s="78">
        <v>5500</v>
      </c>
    </row>
    <row r="58" spans="1:7" x14ac:dyDescent="0.25">
      <c r="A58" s="52"/>
      <c r="B58" s="42"/>
      <c r="C58" s="83"/>
      <c r="D58" s="83"/>
      <c r="E58" s="78"/>
      <c r="F58" s="78"/>
      <c r="G58" s="78"/>
    </row>
    <row r="59" spans="1:7" x14ac:dyDescent="0.25">
      <c r="A59" s="41">
        <v>4</v>
      </c>
      <c r="B59" s="37" t="s">
        <v>70</v>
      </c>
      <c r="C59" s="82"/>
      <c r="D59" s="82"/>
      <c r="E59" s="78"/>
      <c r="F59" s="78"/>
      <c r="G59" s="78"/>
    </row>
    <row r="60" spans="1:7" x14ac:dyDescent="0.25">
      <c r="A60" s="52" t="s">
        <v>84</v>
      </c>
      <c r="B60" s="42" t="s">
        <v>68</v>
      </c>
      <c r="C60" s="83">
        <v>58133.14</v>
      </c>
      <c r="D60" s="83">
        <v>106059.23</v>
      </c>
      <c r="E60" s="78">
        <v>88700</v>
      </c>
      <c r="F60" s="78">
        <v>59000</v>
      </c>
      <c r="G60" s="78">
        <v>59000</v>
      </c>
    </row>
    <row r="61" spans="1:7" x14ac:dyDescent="0.25">
      <c r="A61" s="52"/>
      <c r="B61" s="42"/>
      <c r="C61" s="83"/>
      <c r="D61" s="83"/>
      <c r="E61" s="78"/>
      <c r="F61" s="78"/>
      <c r="G61" s="78"/>
    </row>
    <row r="62" spans="1:7" x14ac:dyDescent="0.25">
      <c r="A62" s="52">
        <v>5</v>
      </c>
      <c r="B62" s="42" t="s">
        <v>85</v>
      </c>
      <c r="C62" s="83"/>
      <c r="D62" s="83"/>
      <c r="E62" s="78"/>
      <c r="F62" s="78"/>
      <c r="G62" s="78"/>
    </row>
    <row r="63" spans="1:7" x14ac:dyDescent="0.25">
      <c r="A63" s="52" t="s">
        <v>86</v>
      </c>
      <c r="B63" s="42" t="s">
        <v>87</v>
      </c>
      <c r="C63" s="83">
        <v>609390.74</v>
      </c>
      <c r="D63" s="83">
        <v>824750</v>
      </c>
      <c r="E63" s="78">
        <v>918899</v>
      </c>
      <c r="F63" s="78">
        <v>964843.95</v>
      </c>
      <c r="G63" s="78">
        <v>1013086.15</v>
      </c>
    </row>
    <row r="64" spans="1:7" x14ac:dyDescent="0.25">
      <c r="A64" s="52"/>
      <c r="B64" s="42"/>
      <c r="C64" s="83"/>
      <c r="D64" s="83"/>
      <c r="E64" s="78"/>
      <c r="F64" s="78"/>
      <c r="G64" s="78"/>
    </row>
    <row r="65" spans="1:7" x14ac:dyDescent="0.25">
      <c r="A65" s="52" t="s">
        <v>88</v>
      </c>
      <c r="B65" s="42" t="s">
        <v>89</v>
      </c>
      <c r="C65" s="83"/>
      <c r="D65" s="83"/>
      <c r="E65" s="78">
        <v>10000</v>
      </c>
      <c r="F65" s="78"/>
      <c r="G65" s="78"/>
    </row>
    <row r="66" spans="1:7" x14ac:dyDescent="0.25">
      <c r="A66" s="52"/>
      <c r="B66" s="42"/>
      <c r="C66" s="83"/>
      <c r="D66" s="83"/>
      <c r="E66" s="78"/>
      <c r="F66" s="78"/>
      <c r="G66" s="78"/>
    </row>
    <row r="69" spans="1:7" ht="15.75" x14ac:dyDescent="0.25">
      <c r="B69" s="115" t="s">
        <v>46</v>
      </c>
      <c r="C69" s="115"/>
      <c r="D69" s="115"/>
      <c r="E69" s="115"/>
      <c r="F69" s="115"/>
      <c r="G69" s="115"/>
    </row>
    <row r="70" spans="1:7" ht="18.75" x14ac:dyDescent="0.25">
      <c r="B70" s="27"/>
      <c r="C70" s="27"/>
      <c r="D70" s="27"/>
      <c r="E70" s="27"/>
      <c r="F70" s="27"/>
      <c r="G70" s="27"/>
    </row>
    <row r="71" spans="1:7" ht="25.5" x14ac:dyDescent="0.25">
      <c r="A71" s="32" t="s">
        <v>43</v>
      </c>
      <c r="B71" s="33" t="s">
        <v>22</v>
      </c>
      <c r="C71" s="34" t="s">
        <v>13</v>
      </c>
      <c r="D71" s="34" t="s">
        <v>23</v>
      </c>
      <c r="E71" s="32" t="s">
        <v>24</v>
      </c>
      <c r="F71" s="32" t="s">
        <v>25</v>
      </c>
      <c r="G71" s="32" t="s">
        <v>26</v>
      </c>
    </row>
    <row r="72" spans="1:7" x14ac:dyDescent="0.25">
      <c r="A72" s="35">
        <v>1</v>
      </c>
      <c r="B72" s="35">
        <v>2</v>
      </c>
      <c r="C72" s="35">
        <v>3</v>
      </c>
      <c r="D72" s="35">
        <v>4</v>
      </c>
      <c r="E72" s="35">
        <v>5</v>
      </c>
      <c r="F72" s="35">
        <v>6</v>
      </c>
      <c r="G72" s="35">
        <v>7</v>
      </c>
    </row>
    <row r="73" spans="1:7" x14ac:dyDescent="0.25">
      <c r="A73" s="54"/>
      <c r="B73" s="37" t="s">
        <v>36</v>
      </c>
      <c r="C73" s="81">
        <v>742010.18</v>
      </c>
      <c r="D73" s="81">
        <v>1002870.43</v>
      </c>
      <c r="E73" s="88">
        <v>1085152.27</v>
      </c>
      <c r="F73" s="88">
        <v>1091397.22</v>
      </c>
      <c r="G73" s="88">
        <v>1139639.42</v>
      </c>
    </row>
    <row r="74" spans="1:7" x14ac:dyDescent="0.25">
      <c r="A74" s="54" t="s">
        <v>47</v>
      </c>
      <c r="B74" s="37" t="s">
        <v>52</v>
      </c>
      <c r="C74" s="81"/>
      <c r="D74" s="81"/>
      <c r="E74" s="78"/>
      <c r="F74" s="78"/>
      <c r="G74" s="78"/>
    </row>
    <row r="75" spans="1:7" x14ac:dyDescent="0.25">
      <c r="A75" s="55" t="s">
        <v>48</v>
      </c>
      <c r="B75" s="39" t="s">
        <v>53</v>
      </c>
      <c r="C75" s="82">
        <v>742010.18</v>
      </c>
      <c r="D75" s="82">
        <v>1002870.43</v>
      </c>
      <c r="E75" s="78">
        <v>1085152.27</v>
      </c>
      <c r="F75" s="78">
        <v>1091397.22</v>
      </c>
      <c r="G75" s="78">
        <v>1139639.42</v>
      </c>
    </row>
    <row r="76" spans="1:7" x14ac:dyDescent="0.25">
      <c r="A76" s="56" t="s">
        <v>49</v>
      </c>
      <c r="B76" s="40" t="s">
        <v>54</v>
      </c>
      <c r="C76" s="85"/>
      <c r="D76" s="85"/>
      <c r="E76" s="78"/>
      <c r="F76" s="78"/>
      <c r="G76" s="78"/>
    </row>
    <row r="77" spans="1:7" x14ac:dyDescent="0.25">
      <c r="A77" s="56" t="s">
        <v>33</v>
      </c>
      <c r="B77" s="44"/>
      <c r="C77" s="86"/>
      <c r="D77" s="86"/>
      <c r="E77" s="78"/>
      <c r="F77" s="78"/>
      <c r="G77" s="78"/>
    </row>
    <row r="78" spans="1:7" x14ac:dyDescent="0.25">
      <c r="A78" s="57" t="s">
        <v>51</v>
      </c>
      <c r="B78" s="37" t="s">
        <v>55</v>
      </c>
      <c r="C78" s="82"/>
      <c r="D78" s="82"/>
      <c r="E78" s="78"/>
      <c r="F78" s="78"/>
      <c r="G78" s="78"/>
    </row>
    <row r="79" spans="1:7" x14ac:dyDescent="0.25">
      <c r="A79" s="56" t="s">
        <v>50</v>
      </c>
      <c r="B79" s="42" t="s">
        <v>56</v>
      </c>
      <c r="C79" s="83"/>
      <c r="D79" s="83"/>
      <c r="E79" s="78"/>
      <c r="F79" s="78"/>
      <c r="G79" s="78"/>
    </row>
    <row r="80" spans="1:7" x14ac:dyDescent="0.25">
      <c r="A80" s="56" t="s">
        <v>33</v>
      </c>
      <c r="B80" s="44"/>
      <c r="C80" s="86"/>
      <c r="D80" s="86"/>
      <c r="E80" s="78"/>
      <c r="F80" s="78"/>
      <c r="G80" s="78"/>
    </row>
  </sheetData>
  <mergeCells count="4">
    <mergeCell ref="B69:G69"/>
    <mergeCell ref="A2:G2"/>
    <mergeCell ref="A4:G4"/>
    <mergeCell ref="A32:G32"/>
  </mergeCells>
  <pageMargins left="0.25" right="0.25" top="0.75" bottom="0.75" header="0.3" footer="0.3"/>
  <pageSetup paperSize="9" scale="87" orientation="landscape" r:id="rId1"/>
  <rowBreaks count="2" manualBreakCount="2">
    <brk id="30" max="6" man="1"/>
    <brk id="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28" bestFit="1" customWidth="1"/>
    <col min="2" max="2" width="44.7109375" style="28" customWidth="1"/>
    <col min="3" max="4" width="19.5703125" style="28" customWidth="1"/>
    <col min="5" max="8" width="19.42578125" style="28" customWidth="1"/>
    <col min="9" max="10" width="25.28515625" style="28" customWidth="1"/>
    <col min="11" max="16384" width="8.85546875" style="28"/>
  </cols>
  <sheetData>
    <row r="1" spans="1:10" ht="18.75" x14ac:dyDescent="0.25">
      <c r="A1" s="58"/>
      <c r="B1" s="27"/>
      <c r="C1" s="27"/>
      <c r="D1" s="27"/>
      <c r="E1" s="27"/>
      <c r="F1" s="27"/>
      <c r="G1" s="27"/>
      <c r="H1" s="27"/>
      <c r="I1" s="27"/>
      <c r="J1" s="27"/>
    </row>
    <row r="2" spans="1:10" ht="15.6" customHeight="1" x14ac:dyDescent="0.25">
      <c r="A2" s="115" t="s">
        <v>57</v>
      </c>
      <c r="B2" s="115"/>
      <c r="C2" s="115"/>
      <c r="D2" s="115"/>
      <c r="E2" s="115"/>
      <c r="F2" s="115"/>
      <c r="G2" s="115"/>
      <c r="H2" s="53"/>
      <c r="I2" s="30"/>
      <c r="J2" s="30"/>
    </row>
    <row r="3" spans="1:10" ht="18.75" x14ac:dyDescent="0.25">
      <c r="A3" s="27"/>
      <c r="B3" s="27"/>
      <c r="C3" s="27"/>
      <c r="D3" s="27"/>
      <c r="E3" s="27"/>
      <c r="F3" s="27"/>
      <c r="G3" s="27"/>
      <c r="H3" s="27"/>
      <c r="I3" s="29"/>
      <c r="J3" s="29"/>
    </row>
    <row r="4" spans="1:10" ht="15.6" customHeight="1" x14ac:dyDescent="0.25">
      <c r="A4" s="115" t="s">
        <v>58</v>
      </c>
      <c r="B4" s="115"/>
      <c r="C4" s="115"/>
      <c r="D4" s="115"/>
      <c r="E4" s="115"/>
      <c r="F4" s="115"/>
      <c r="G4" s="115"/>
      <c r="H4" s="53"/>
      <c r="I4" s="31"/>
      <c r="J4" s="31"/>
    </row>
    <row r="5" spans="1:10" ht="18.75" x14ac:dyDescent="0.25">
      <c r="A5" s="27"/>
      <c r="B5" s="27"/>
      <c r="C5" s="27"/>
      <c r="D5" s="27"/>
      <c r="E5" s="27"/>
      <c r="F5" s="27"/>
      <c r="G5" s="27"/>
      <c r="H5" s="27"/>
      <c r="I5" s="29"/>
      <c r="J5" s="29"/>
    </row>
    <row r="6" spans="1:10" ht="25.5" x14ac:dyDescent="0.25">
      <c r="A6" s="32" t="s">
        <v>43</v>
      </c>
      <c r="B6" s="33" t="s">
        <v>22</v>
      </c>
      <c r="C6" s="34" t="s">
        <v>13</v>
      </c>
      <c r="D6" s="34" t="s">
        <v>23</v>
      </c>
      <c r="E6" s="32" t="s">
        <v>24</v>
      </c>
      <c r="F6" s="32" t="s">
        <v>25</v>
      </c>
      <c r="G6" s="32" t="s">
        <v>26</v>
      </c>
    </row>
    <row r="7" spans="1:10" s="36" customFormat="1" ht="11.25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10" x14ac:dyDescent="0.25">
      <c r="A8" s="37">
        <v>8</v>
      </c>
      <c r="B8" s="37" t="s">
        <v>59</v>
      </c>
      <c r="C8" s="37"/>
      <c r="D8" s="37"/>
      <c r="E8" s="38"/>
      <c r="F8" s="38"/>
      <c r="G8" s="38"/>
    </row>
    <row r="9" spans="1:10" x14ac:dyDescent="0.25">
      <c r="A9" s="51">
        <v>84</v>
      </c>
      <c r="B9" s="39" t="s">
        <v>60</v>
      </c>
      <c r="C9" s="37"/>
      <c r="D9" s="37"/>
      <c r="E9" s="38"/>
      <c r="F9" s="38"/>
      <c r="G9" s="38"/>
    </row>
    <row r="10" spans="1:10" x14ac:dyDescent="0.25">
      <c r="A10" s="51" t="s">
        <v>33</v>
      </c>
      <c r="B10" s="43"/>
      <c r="C10" s="39"/>
      <c r="D10" s="39"/>
      <c r="E10" s="38"/>
      <c r="F10" s="38"/>
      <c r="G10" s="38"/>
    </row>
    <row r="11" spans="1:10" x14ac:dyDescent="0.25">
      <c r="A11" s="37">
        <v>5</v>
      </c>
      <c r="B11" s="46" t="s">
        <v>61</v>
      </c>
      <c r="C11" s="39"/>
      <c r="D11" s="39"/>
      <c r="E11" s="38"/>
      <c r="F11" s="38"/>
      <c r="G11" s="38"/>
    </row>
    <row r="12" spans="1:10" x14ac:dyDescent="0.25">
      <c r="A12" s="51">
        <v>54</v>
      </c>
      <c r="B12" s="47" t="s">
        <v>62</v>
      </c>
      <c r="C12" s="39"/>
      <c r="D12" s="39"/>
      <c r="E12" s="38"/>
      <c r="F12" s="38"/>
      <c r="G12" s="38"/>
    </row>
    <row r="13" spans="1:10" x14ac:dyDescent="0.25">
      <c r="A13" s="51" t="s">
        <v>33</v>
      </c>
      <c r="B13" s="46"/>
      <c r="C13" s="39"/>
      <c r="D13" s="39"/>
      <c r="E13" s="38"/>
      <c r="F13" s="38"/>
      <c r="G13" s="38"/>
    </row>
    <row r="16" spans="1:10" ht="15.75" x14ac:dyDescent="0.25">
      <c r="B16" s="115" t="s">
        <v>63</v>
      </c>
      <c r="C16" s="115"/>
      <c r="D16" s="115"/>
      <c r="E16" s="115"/>
      <c r="F16" s="115"/>
      <c r="G16" s="115"/>
    </row>
    <row r="17" spans="1:7" ht="18.75" x14ac:dyDescent="0.25">
      <c r="B17" s="27"/>
      <c r="C17" s="27"/>
      <c r="D17" s="27"/>
      <c r="E17" s="27"/>
      <c r="F17" s="27"/>
      <c r="G17" s="27"/>
    </row>
    <row r="18" spans="1:7" ht="25.5" x14ac:dyDescent="0.25">
      <c r="A18" s="32" t="s">
        <v>43</v>
      </c>
      <c r="B18" s="33" t="s">
        <v>22</v>
      </c>
      <c r="C18" s="34" t="s">
        <v>13</v>
      </c>
      <c r="D18" s="34" t="s">
        <v>23</v>
      </c>
      <c r="E18" s="32" t="s">
        <v>24</v>
      </c>
      <c r="F18" s="32" t="s">
        <v>25</v>
      </c>
      <c r="G18" s="32" t="s">
        <v>26</v>
      </c>
    </row>
    <row r="19" spans="1:7" ht="10.15" customHeight="1" x14ac:dyDescent="0.25">
      <c r="A19" s="35">
        <v>1</v>
      </c>
      <c r="B19" s="35">
        <v>2</v>
      </c>
      <c r="C19" s="35">
        <v>3</v>
      </c>
      <c r="D19" s="35">
        <v>4</v>
      </c>
      <c r="E19" s="35">
        <v>5</v>
      </c>
      <c r="F19" s="35">
        <v>6</v>
      </c>
      <c r="G19" s="35">
        <v>7</v>
      </c>
    </row>
    <row r="20" spans="1:7" x14ac:dyDescent="0.25">
      <c r="A20" s="37">
        <v>8</v>
      </c>
      <c r="B20" s="37" t="s">
        <v>71</v>
      </c>
      <c r="C20" s="37"/>
      <c r="D20" s="37"/>
      <c r="E20" s="38"/>
      <c r="F20" s="38"/>
      <c r="G20" s="38"/>
    </row>
    <row r="21" spans="1:7" x14ac:dyDescent="0.25">
      <c r="A21" s="51">
        <v>81</v>
      </c>
      <c r="B21" s="39" t="s">
        <v>72</v>
      </c>
      <c r="C21" s="39"/>
      <c r="D21" s="39"/>
      <c r="E21" s="38"/>
      <c r="F21" s="38"/>
      <c r="G21" s="38"/>
    </row>
    <row r="22" spans="1:7" x14ac:dyDescent="0.25">
      <c r="A22" s="70" t="s">
        <v>33</v>
      </c>
      <c r="B22" s="39"/>
      <c r="C22" s="59"/>
      <c r="D22" s="59"/>
      <c r="E22" s="59"/>
      <c r="F22" s="59"/>
      <c r="G22" s="59"/>
    </row>
    <row r="23" spans="1:7" x14ac:dyDescent="0.25">
      <c r="A23" s="59"/>
      <c r="B23" s="50"/>
      <c r="C23" s="59"/>
      <c r="D23" s="59"/>
      <c r="E23" s="59"/>
      <c r="F23" s="59"/>
      <c r="G23" s="59"/>
    </row>
    <row r="24" spans="1:7" x14ac:dyDescent="0.25">
      <c r="A24" s="59"/>
      <c r="B24" s="37" t="s">
        <v>64</v>
      </c>
      <c r="C24" s="59"/>
      <c r="D24" s="59"/>
      <c r="E24" s="59"/>
      <c r="F24" s="59"/>
      <c r="G24" s="59"/>
    </row>
    <row r="25" spans="1:7" x14ac:dyDescent="0.25">
      <c r="A25" s="37">
        <v>1</v>
      </c>
      <c r="B25" s="37" t="s">
        <v>44</v>
      </c>
      <c r="C25" s="37"/>
      <c r="D25" s="37"/>
      <c r="E25" s="38"/>
      <c r="F25" s="38"/>
      <c r="G25" s="38"/>
    </row>
    <row r="26" spans="1:7" x14ac:dyDescent="0.25">
      <c r="A26" s="51">
        <v>11</v>
      </c>
      <c r="B26" s="39" t="s">
        <v>44</v>
      </c>
      <c r="C26" s="39"/>
      <c r="D26" s="39"/>
      <c r="E26" s="38"/>
      <c r="F26" s="38"/>
      <c r="G26" s="38"/>
    </row>
    <row r="27" spans="1:7" x14ac:dyDescent="0.25">
      <c r="A27" s="70" t="s">
        <v>33</v>
      </c>
      <c r="B27" s="49"/>
      <c r="C27" s="59"/>
      <c r="D27" s="59"/>
      <c r="E27" s="59"/>
      <c r="F27" s="59"/>
      <c r="G27" s="59"/>
    </row>
    <row r="28" spans="1:7" x14ac:dyDescent="0.25">
      <c r="A28" s="37">
        <v>3</v>
      </c>
      <c r="B28" s="37" t="s">
        <v>69</v>
      </c>
      <c r="C28" s="37"/>
      <c r="D28" s="37"/>
      <c r="E28" s="38"/>
      <c r="F28" s="38"/>
      <c r="G28" s="38"/>
    </row>
    <row r="29" spans="1:7" x14ac:dyDescent="0.25">
      <c r="A29" s="51">
        <v>31</v>
      </c>
      <c r="B29" s="39" t="s">
        <v>45</v>
      </c>
      <c r="C29" s="39"/>
      <c r="D29" s="39"/>
      <c r="E29" s="38"/>
      <c r="F29" s="38"/>
      <c r="G29" s="38"/>
    </row>
    <row r="30" spans="1:7" x14ac:dyDescent="0.25">
      <c r="A30" s="37">
        <v>4</v>
      </c>
      <c r="B30" s="37" t="s">
        <v>70</v>
      </c>
      <c r="C30" s="37"/>
      <c r="D30" s="37"/>
      <c r="E30" s="38"/>
      <c r="F30" s="38"/>
      <c r="G30" s="38"/>
    </row>
    <row r="31" spans="1:7" x14ac:dyDescent="0.25">
      <c r="A31" s="51">
        <v>43</v>
      </c>
      <c r="B31" s="39" t="s">
        <v>68</v>
      </c>
      <c r="C31" s="39"/>
      <c r="D31" s="39"/>
      <c r="E31" s="38"/>
      <c r="F31" s="38"/>
      <c r="G31" s="38"/>
    </row>
    <row r="32" spans="1:7" x14ac:dyDescent="0.25">
      <c r="A32" s="51" t="s">
        <v>33</v>
      </c>
      <c r="B32" s="39"/>
      <c r="C32" s="39"/>
      <c r="D32" s="39"/>
      <c r="E32" s="38"/>
      <c r="F32" s="38"/>
      <c r="G32" s="38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8"/>
  <sheetViews>
    <sheetView tabSelected="1" topLeftCell="A7" workbookViewId="0">
      <selection activeCell="E16" sqref="E16"/>
    </sheetView>
  </sheetViews>
  <sheetFormatPr defaultColWidth="8.85546875" defaultRowHeight="15" x14ac:dyDescent="0.25"/>
  <cols>
    <col min="1" max="1" width="35.28515625" style="28" customWidth="1"/>
    <col min="2" max="2" width="34.28515625" style="28" customWidth="1"/>
    <col min="3" max="7" width="25.28515625" style="28" customWidth="1"/>
    <col min="8" max="16384" width="8.85546875" style="28"/>
  </cols>
  <sheetData>
    <row r="1" spans="1:7" ht="18.75" x14ac:dyDescent="0.25">
      <c r="A1" s="58"/>
      <c r="B1" s="27"/>
      <c r="C1" s="27"/>
      <c r="D1" s="27"/>
      <c r="E1" s="27"/>
      <c r="F1" s="29"/>
      <c r="G1" s="29"/>
    </row>
    <row r="2" spans="1:7" ht="15.75" x14ac:dyDescent="0.25">
      <c r="A2" s="115" t="s">
        <v>65</v>
      </c>
      <c r="B2" s="116"/>
      <c r="C2" s="116"/>
      <c r="D2" s="116"/>
      <c r="E2" s="116"/>
      <c r="F2" s="116"/>
      <c r="G2" s="116"/>
    </row>
    <row r="3" spans="1:7" ht="18.75" x14ac:dyDescent="0.25">
      <c r="A3" s="27"/>
      <c r="B3" s="27"/>
      <c r="C3" s="27"/>
      <c r="D3" s="27"/>
      <c r="E3" s="27"/>
      <c r="F3" s="29"/>
      <c r="G3" s="29"/>
    </row>
    <row r="4" spans="1:7" ht="25.5" x14ac:dyDescent="0.25">
      <c r="A4" s="32" t="s">
        <v>66</v>
      </c>
      <c r="B4" s="32" t="s">
        <v>22</v>
      </c>
      <c r="C4" s="34" t="s">
        <v>13</v>
      </c>
      <c r="D4" s="34" t="s">
        <v>23</v>
      </c>
      <c r="E4" s="32" t="s">
        <v>24</v>
      </c>
      <c r="F4" s="32" t="s">
        <v>25</v>
      </c>
      <c r="G4" s="32" t="s">
        <v>26</v>
      </c>
    </row>
    <row r="5" spans="1:7" s="36" customFormat="1" ht="11.25" x14ac:dyDescent="0.2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</row>
    <row r="6" spans="1:7" x14ac:dyDescent="0.25">
      <c r="A6" s="118" t="s">
        <v>94</v>
      </c>
      <c r="B6" s="61" t="s">
        <v>95</v>
      </c>
      <c r="C6" s="38"/>
      <c r="D6" s="38"/>
      <c r="E6" s="38"/>
      <c r="F6" s="38"/>
      <c r="G6" s="38"/>
    </row>
    <row r="7" spans="1:7" x14ac:dyDescent="0.25">
      <c r="A7" s="118" t="s">
        <v>93</v>
      </c>
      <c r="B7" s="61" t="s">
        <v>92</v>
      </c>
      <c r="C7" s="38"/>
      <c r="D7" s="78"/>
      <c r="E7" s="38"/>
      <c r="F7" s="78"/>
      <c r="G7" s="78"/>
    </row>
    <row r="8" spans="1:7" x14ac:dyDescent="0.25">
      <c r="A8" s="123" t="s">
        <v>82</v>
      </c>
      <c r="B8" s="61" t="s">
        <v>104</v>
      </c>
      <c r="C8" s="78"/>
      <c r="D8" s="78"/>
      <c r="E8" s="78"/>
      <c r="F8" s="78"/>
      <c r="G8" s="78"/>
    </row>
    <row r="9" spans="1:7" x14ac:dyDescent="0.25">
      <c r="A9" s="61" t="s">
        <v>98</v>
      </c>
      <c r="B9" s="65" t="s">
        <v>90</v>
      </c>
      <c r="C9" s="78"/>
      <c r="D9" s="78"/>
      <c r="E9" s="78"/>
      <c r="F9" s="78"/>
      <c r="G9" s="78"/>
    </row>
    <row r="10" spans="1:7" x14ac:dyDescent="0.25">
      <c r="A10" s="61" t="s">
        <v>99</v>
      </c>
      <c r="B10" s="65" t="s">
        <v>91</v>
      </c>
      <c r="C10" s="78"/>
      <c r="D10" s="78"/>
      <c r="E10" s="78"/>
      <c r="F10" s="78"/>
      <c r="G10" s="78"/>
    </row>
    <row r="11" spans="1:7" x14ac:dyDescent="0.25">
      <c r="A11" s="61">
        <v>3</v>
      </c>
      <c r="B11" s="61" t="s">
        <v>37</v>
      </c>
      <c r="C11" s="88">
        <v>70334.09</v>
      </c>
      <c r="D11" s="88">
        <v>66561.2</v>
      </c>
      <c r="E11" s="88">
        <v>62053.27</v>
      </c>
      <c r="F11" s="88">
        <v>62053.27</v>
      </c>
      <c r="G11" s="88">
        <v>62053.27</v>
      </c>
    </row>
    <row r="12" spans="1:7" x14ac:dyDescent="0.25">
      <c r="A12" s="65">
        <v>32</v>
      </c>
      <c r="B12" s="65" t="s">
        <v>39</v>
      </c>
      <c r="C12" s="78">
        <v>70334.09</v>
      </c>
      <c r="D12" s="78">
        <v>66561.2</v>
      </c>
      <c r="E12" s="78">
        <v>62053.27</v>
      </c>
      <c r="F12" s="78">
        <v>62053.27</v>
      </c>
      <c r="G12" s="78">
        <v>62053.27</v>
      </c>
    </row>
    <row r="13" spans="1:7" x14ac:dyDescent="0.25">
      <c r="A13" s="62"/>
      <c r="B13" s="62"/>
      <c r="C13" s="78"/>
      <c r="D13" s="78"/>
      <c r="E13" s="78"/>
      <c r="F13" s="78"/>
      <c r="G13" s="78"/>
    </row>
    <row r="14" spans="1:7" x14ac:dyDescent="0.25">
      <c r="A14" s="61" t="s">
        <v>83</v>
      </c>
      <c r="B14" s="61" t="s">
        <v>96</v>
      </c>
      <c r="C14" s="78"/>
      <c r="D14" s="78"/>
      <c r="E14" s="78"/>
      <c r="F14" s="78"/>
      <c r="G14" s="78"/>
    </row>
    <row r="15" spans="1:7" s="60" customFormat="1" x14ac:dyDescent="0.25">
      <c r="A15" s="61" t="s">
        <v>105</v>
      </c>
      <c r="B15" s="65" t="s">
        <v>106</v>
      </c>
      <c r="C15" s="120"/>
      <c r="D15" s="120"/>
      <c r="E15" s="120"/>
      <c r="F15" s="120"/>
      <c r="G15" s="120"/>
    </row>
    <row r="16" spans="1:7" x14ac:dyDescent="0.25">
      <c r="A16" s="61" t="s">
        <v>97</v>
      </c>
      <c r="B16" s="65" t="s">
        <v>107</v>
      </c>
      <c r="C16" s="78"/>
      <c r="D16" s="78"/>
      <c r="E16" s="78"/>
      <c r="F16" s="78"/>
      <c r="G16" s="78"/>
    </row>
    <row r="17" spans="1:7" x14ac:dyDescent="0.25">
      <c r="A17" s="61">
        <v>3</v>
      </c>
      <c r="B17" s="61" t="s">
        <v>37</v>
      </c>
      <c r="C17" s="88">
        <v>4152.21</v>
      </c>
      <c r="D17" s="88">
        <v>5500</v>
      </c>
      <c r="E17" s="88">
        <v>5500</v>
      </c>
      <c r="F17" s="88">
        <v>5500</v>
      </c>
      <c r="G17" s="121">
        <v>5500</v>
      </c>
    </row>
    <row r="18" spans="1:7" x14ac:dyDescent="0.25">
      <c r="A18" s="63">
        <v>32</v>
      </c>
      <c r="B18" s="65" t="s">
        <v>39</v>
      </c>
      <c r="C18" s="78">
        <v>4152.21</v>
      </c>
      <c r="D18" s="78">
        <v>5500</v>
      </c>
      <c r="E18" s="78">
        <v>5500</v>
      </c>
      <c r="F18" s="78">
        <v>5500</v>
      </c>
      <c r="G18" s="80">
        <v>5500</v>
      </c>
    </row>
    <row r="19" spans="1:7" x14ac:dyDescent="0.25">
      <c r="A19" s="63"/>
      <c r="B19" s="63"/>
      <c r="C19" s="78"/>
      <c r="D19" s="78"/>
      <c r="E19" s="78"/>
      <c r="F19" s="78"/>
      <c r="G19" s="80"/>
    </row>
    <row r="20" spans="1:7" x14ac:dyDescent="0.25">
      <c r="A20" s="61" t="s">
        <v>84</v>
      </c>
      <c r="B20" s="61" t="s">
        <v>68</v>
      </c>
      <c r="C20" s="78"/>
      <c r="D20" s="78"/>
      <c r="E20" s="78"/>
      <c r="F20" s="78"/>
      <c r="G20" s="78"/>
    </row>
    <row r="21" spans="1:7" x14ac:dyDescent="0.25">
      <c r="A21" s="61" t="s">
        <v>105</v>
      </c>
      <c r="B21" s="65" t="s">
        <v>106</v>
      </c>
      <c r="C21" s="78"/>
      <c r="D21" s="78"/>
      <c r="E21" s="78"/>
      <c r="F21" s="78"/>
      <c r="G21" s="80"/>
    </row>
    <row r="22" spans="1:7" x14ac:dyDescent="0.25">
      <c r="A22" s="61" t="s">
        <v>97</v>
      </c>
      <c r="B22" s="65" t="s">
        <v>107</v>
      </c>
      <c r="C22" s="78"/>
      <c r="D22" s="78"/>
      <c r="E22" s="78"/>
      <c r="F22" s="78"/>
      <c r="G22" s="80"/>
    </row>
    <row r="23" spans="1:7" x14ac:dyDescent="0.25">
      <c r="A23" s="119">
        <v>3</v>
      </c>
      <c r="B23" s="61" t="s">
        <v>37</v>
      </c>
      <c r="C23" s="88">
        <v>23932.84</v>
      </c>
      <c r="D23" s="88">
        <v>63059.23</v>
      </c>
      <c r="E23" s="88">
        <v>59000</v>
      </c>
      <c r="F23" s="88">
        <v>50000</v>
      </c>
      <c r="G23" s="121">
        <v>50000</v>
      </c>
    </row>
    <row r="24" spans="1:7" x14ac:dyDescent="0.25">
      <c r="A24" s="63">
        <v>31</v>
      </c>
      <c r="B24" s="65" t="s">
        <v>38</v>
      </c>
      <c r="C24" s="88"/>
      <c r="D24" s="78">
        <v>1210</v>
      </c>
      <c r="E24" s="88"/>
      <c r="F24" s="88"/>
      <c r="G24" s="121"/>
    </row>
    <row r="25" spans="1:7" x14ac:dyDescent="0.25">
      <c r="A25" s="65">
        <v>32</v>
      </c>
      <c r="B25" s="65" t="s">
        <v>39</v>
      </c>
      <c r="C25" s="78">
        <v>23193.41</v>
      </c>
      <c r="D25" s="78">
        <v>60999.23</v>
      </c>
      <c r="E25" s="78">
        <v>57950</v>
      </c>
      <c r="F25" s="78">
        <v>48950</v>
      </c>
      <c r="G25" s="80">
        <v>48950</v>
      </c>
    </row>
    <row r="26" spans="1:7" x14ac:dyDescent="0.25">
      <c r="A26" s="65">
        <v>34</v>
      </c>
      <c r="B26" s="65" t="s">
        <v>79</v>
      </c>
      <c r="C26" s="78">
        <v>739.43</v>
      </c>
      <c r="D26" s="78">
        <v>850</v>
      </c>
      <c r="E26" s="78">
        <v>1050</v>
      </c>
      <c r="F26" s="78">
        <v>1050</v>
      </c>
      <c r="G26" s="78">
        <v>1050</v>
      </c>
    </row>
    <row r="27" spans="1:7" x14ac:dyDescent="0.25">
      <c r="A27" s="62"/>
      <c r="B27" s="62"/>
      <c r="C27" s="78"/>
      <c r="D27" s="78"/>
      <c r="E27" s="78"/>
      <c r="F27" s="78"/>
      <c r="G27" s="78"/>
    </row>
    <row r="28" spans="1:7" s="60" customFormat="1" x14ac:dyDescent="0.25">
      <c r="A28" s="61">
        <v>4</v>
      </c>
      <c r="B28" s="61" t="s">
        <v>100</v>
      </c>
      <c r="C28" s="122">
        <v>34200.300000000003</v>
      </c>
      <c r="D28" s="122">
        <v>43000</v>
      </c>
      <c r="E28" s="122">
        <v>29700</v>
      </c>
      <c r="F28" s="122">
        <v>9000</v>
      </c>
      <c r="G28" s="122">
        <v>9000</v>
      </c>
    </row>
    <row r="29" spans="1:7" x14ac:dyDescent="0.25">
      <c r="A29" s="65">
        <v>41</v>
      </c>
      <c r="B29" s="65" t="s">
        <v>101</v>
      </c>
      <c r="C29" s="78">
        <v>27000</v>
      </c>
      <c r="D29" s="78">
        <v>12000</v>
      </c>
      <c r="E29" s="78">
        <v>5000</v>
      </c>
      <c r="F29" s="78">
        <v>1000</v>
      </c>
      <c r="G29" s="78">
        <v>1000</v>
      </c>
    </row>
    <row r="30" spans="1:7" x14ac:dyDescent="0.25">
      <c r="A30" s="65">
        <v>42</v>
      </c>
      <c r="B30" s="65" t="s">
        <v>102</v>
      </c>
      <c r="C30" s="78">
        <v>7200.3</v>
      </c>
      <c r="D30" s="78">
        <v>31000</v>
      </c>
      <c r="E30" s="78">
        <v>24700</v>
      </c>
      <c r="F30" s="78">
        <v>8000</v>
      </c>
      <c r="G30" s="80">
        <v>8000</v>
      </c>
    </row>
    <row r="31" spans="1:7" x14ac:dyDescent="0.25">
      <c r="A31" s="63"/>
      <c r="B31" s="63"/>
      <c r="C31" s="78"/>
      <c r="D31" s="78"/>
      <c r="E31" s="78"/>
      <c r="F31" s="78"/>
      <c r="G31" s="80"/>
    </row>
    <row r="32" spans="1:7" x14ac:dyDescent="0.25">
      <c r="A32" s="119" t="s">
        <v>86</v>
      </c>
      <c r="B32" s="119" t="s">
        <v>103</v>
      </c>
      <c r="C32" s="78"/>
      <c r="D32" s="78"/>
      <c r="E32" s="78"/>
      <c r="F32" s="78"/>
      <c r="G32" s="80"/>
    </row>
    <row r="33" spans="1:7" x14ac:dyDescent="0.25">
      <c r="A33" s="61" t="s">
        <v>105</v>
      </c>
      <c r="B33" s="65" t="s">
        <v>106</v>
      </c>
      <c r="C33" s="78"/>
      <c r="D33" s="78"/>
      <c r="E33" s="78"/>
      <c r="F33" s="78"/>
      <c r="G33" s="80"/>
    </row>
    <row r="34" spans="1:7" x14ac:dyDescent="0.25">
      <c r="A34" s="61" t="s">
        <v>97</v>
      </c>
      <c r="B34" s="65" t="s">
        <v>107</v>
      </c>
      <c r="C34" s="78"/>
      <c r="D34" s="78"/>
      <c r="E34" s="78"/>
      <c r="F34" s="78"/>
      <c r="G34" s="80"/>
    </row>
    <row r="35" spans="1:7" x14ac:dyDescent="0.25">
      <c r="A35" s="61">
        <v>3</v>
      </c>
      <c r="B35" s="61" t="s">
        <v>37</v>
      </c>
      <c r="C35" s="88">
        <v>609019.74</v>
      </c>
      <c r="D35" s="88">
        <v>824300</v>
      </c>
      <c r="E35" s="88">
        <v>918449</v>
      </c>
      <c r="F35" s="88">
        <v>964371.45</v>
      </c>
      <c r="G35" s="121">
        <v>1012590.02</v>
      </c>
    </row>
    <row r="36" spans="1:7" x14ac:dyDescent="0.25">
      <c r="A36" s="65">
        <v>31</v>
      </c>
      <c r="B36" s="65" t="s">
        <v>38</v>
      </c>
      <c r="C36" s="78">
        <v>604145.87</v>
      </c>
      <c r="D36" s="78">
        <v>821300</v>
      </c>
      <c r="E36" s="78">
        <v>915289</v>
      </c>
      <c r="F36" s="78">
        <v>961053.45</v>
      </c>
      <c r="G36" s="80">
        <v>1009106.12</v>
      </c>
    </row>
    <row r="37" spans="1:7" x14ac:dyDescent="0.25">
      <c r="A37" s="65">
        <v>32</v>
      </c>
      <c r="B37" s="65" t="s">
        <v>39</v>
      </c>
      <c r="C37" s="78">
        <v>4873.87</v>
      </c>
      <c r="D37" s="78">
        <v>3000</v>
      </c>
      <c r="E37" s="78">
        <v>3160</v>
      </c>
      <c r="F37" s="78">
        <v>3318</v>
      </c>
      <c r="G37" s="80">
        <v>3483.9</v>
      </c>
    </row>
    <row r="38" spans="1:7" x14ac:dyDescent="0.25">
      <c r="A38" s="61"/>
      <c r="B38" s="65"/>
      <c r="C38" s="78"/>
      <c r="D38" s="78"/>
      <c r="E38" s="78"/>
      <c r="F38" s="78"/>
      <c r="G38" s="80"/>
    </row>
    <row r="39" spans="1:7" x14ac:dyDescent="0.25">
      <c r="A39" s="61">
        <v>4</v>
      </c>
      <c r="B39" s="61" t="s">
        <v>100</v>
      </c>
      <c r="C39" s="88">
        <v>371</v>
      </c>
      <c r="D39" s="88">
        <v>450</v>
      </c>
      <c r="E39" s="88">
        <v>450</v>
      </c>
      <c r="F39" s="88">
        <v>472.5</v>
      </c>
      <c r="G39" s="121">
        <v>496.13</v>
      </c>
    </row>
    <row r="40" spans="1:7" x14ac:dyDescent="0.25">
      <c r="A40" s="65">
        <v>42</v>
      </c>
      <c r="B40" s="65" t="s">
        <v>102</v>
      </c>
      <c r="C40" s="78">
        <v>371</v>
      </c>
      <c r="D40" s="78">
        <v>450</v>
      </c>
      <c r="E40" s="78">
        <v>450</v>
      </c>
      <c r="F40" s="78">
        <v>472.5</v>
      </c>
      <c r="G40" s="80">
        <v>496.13</v>
      </c>
    </row>
    <row r="41" spans="1:7" x14ac:dyDescent="0.25">
      <c r="A41" s="61"/>
      <c r="B41" s="65"/>
      <c r="C41" s="78"/>
      <c r="D41" s="78"/>
      <c r="E41" s="78"/>
      <c r="F41" s="78"/>
      <c r="G41" s="80"/>
    </row>
    <row r="42" spans="1:7" x14ac:dyDescent="0.25">
      <c r="A42" s="61" t="s">
        <v>88</v>
      </c>
      <c r="B42" s="61" t="s">
        <v>89</v>
      </c>
      <c r="C42" s="78"/>
      <c r="D42" s="78"/>
      <c r="E42" s="78"/>
      <c r="F42" s="78"/>
      <c r="G42" s="80"/>
    </row>
    <row r="43" spans="1:7" x14ac:dyDescent="0.25">
      <c r="A43" s="61" t="s">
        <v>105</v>
      </c>
      <c r="B43" s="65" t="s">
        <v>106</v>
      </c>
      <c r="C43" s="78"/>
      <c r="D43" s="78"/>
      <c r="E43" s="78"/>
      <c r="F43" s="78"/>
      <c r="G43" s="80"/>
    </row>
    <row r="44" spans="1:7" x14ac:dyDescent="0.25">
      <c r="A44" s="61" t="s">
        <v>97</v>
      </c>
      <c r="B44" s="65" t="s">
        <v>107</v>
      </c>
      <c r="C44" s="78"/>
      <c r="D44" s="78"/>
      <c r="E44" s="78"/>
      <c r="F44" s="78"/>
      <c r="G44" s="80"/>
    </row>
    <row r="45" spans="1:7" x14ac:dyDescent="0.25">
      <c r="A45" s="61">
        <v>4</v>
      </c>
      <c r="B45" s="61" t="s">
        <v>100</v>
      </c>
      <c r="C45" s="78"/>
      <c r="D45" s="78"/>
      <c r="E45" s="88">
        <v>10000</v>
      </c>
      <c r="F45" s="78"/>
      <c r="G45" s="80"/>
    </row>
    <row r="46" spans="1:7" x14ac:dyDescent="0.25">
      <c r="A46" s="65">
        <v>41</v>
      </c>
      <c r="B46" s="65" t="s">
        <v>101</v>
      </c>
      <c r="C46" s="78"/>
      <c r="D46" s="78"/>
      <c r="E46" s="78">
        <v>10000</v>
      </c>
      <c r="F46" s="78"/>
      <c r="G46" s="80"/>
    </row>
    <row r="47" spans="1:7" x14ac:dyDescent="0.25">
      <c r="A47" s="64"/>
      <c r="B47" s="63"/>
      <c r="C47" s="78"/>
      <c r="D47" s="78"/>
      <c r="E47" s="78"/>
      <c r="F47" s="78"/>
      <c r="G47" s="80"/>
    </row>
    <row r="48" spans="1:7" x14ac:dyDescent="0.25">
      <c r="A48" s="63" t="s">
        <v>67</v>
      </c>
      <c r="B48" s="63"/>
      <c r="C48" s="38"/>
      <c r="D48" s="78"/>
      <c r="E48" s="78"/>
      <c r="F48" s="78"/>
      <c r="G48" s="48"/>
    </row>
  </sheetData>
  <mergeCells count="1">
    <mergeCell ref="A2:G2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2024-11-12T13:25:42Z</dcterms:modified>
</cp:coreProperties>
</file>